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hidePivotFieldList="1" autoCompressPictures="0"/>
  <bookViews>
    <workbookView xWindow="-35860" yWindow="60" windowWidth="33380" windowHeight="19840" tabRatio="919" activeTab="4"/>
  </bookViews>
  <sheets>
    <sheet name="TCD" sheetId="18" r:id="rId1"/>
    <sheet name="Liste complète" sheetId="2" r:id="rId2"/>
    <sheet name="sexe" sheetId="14" r:id="rId3"/>
    <sheet name="nationalité" sheetId="3" r:id="rId4"/>
    <sheet name="ages" sheetId="16" r:id="rId5"/>
    <sheet name="concepts" sheetId="17" r:id="rId6"/>
  </sheets>
  <definedNames>
    <definedName name="_xlnm._FilterDatabase" localSheetId="1" hidden="1">'Liste complète'!$A$1:$I$99</definedName>
  </definedNames>
  <calcPr calcId="140001" concurrentCalc="0"/>
  <pivotCaches>
    <pivotCache cacheId="0" r:id="rId7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1" i="17" l="1"/>
  <c r="B91" i="17"/>
  <c r="C91" i="17"/>
  <c r="H81" i="16"/>
  <c r="G81" i="16"/>
  <c r="F81" i="16"/>
  <c r="E81" i="16"/>
  <c r="D81" i="16"/>
  <c r="B81" i="16"/>
  <c r="E90" i="14"/>
  <c r="E2" i="14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1" i="14"/>
  <c r="D91" i="14"/>
  <c r="B91" i="14"/>
  <c r="C91" i="14"/>
  <c r="E99" i="2"/>
  <c r="E32" i="3"/>
  <c r="F32" i="3"/>
  <c r="F31" i="3"/>
  <c r="C93" i="14"/>
  <c r="B93" i="14"/>
  <c r="I81" i="16"/>
  <c r="F82" i="16"/>
  <c r="G82" i="16"/>
  <c r="H82" i="16"/>
  <c r="G85" i="16"/>
  <c r="E97" i="2"/>
  <c r="D82" i="16"/>
  <c r="E82" i="16"/>
  <c r="I82" i="16"/>
  <c r="B22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E12" i="2"/>
  <c r="E79" i="2"/>
  <c r="E2" i="2"/>
  <c r="E3" i="2"/>
  <c r="E4" i="2"/>
  <c r="E5" i="2"/>
  <c r="E6" i="2"/>
  <c r="E7" i="2"/>
  <c r="E8" i="2"/>
  <c r="E9" i="2"/>
  <c r="E10" i="2"/>
  <c r="E11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7" i="2"/>
  <c r="E28" i="2"/>
  <c r="E29" i="2"/>
  <c r="E30" i="2"/>
  <c r="E31" i="2"/>
  <c r="E33" i="2"/>
  <c r="E34" i="2"/>
  <c r="E35" i="2"/>
  <c r="E37" i="2"/>
  <c r="E38" i="2"/>
  <c r="E39" i="2"/>
  <c r="E40" i="2"/>
  <c r="E41" i="2"/>
  <c r="E43" i="2"/>
  <c r="E46" i="2"/>
  <c r="E47" i="2"/>
  <c r="E49" i="2"/>
  <c r="E48" i="2"/>
  <c r="E50" i="2"/>
  <c r="E51" i="2"/>
  <c r="E53" i="2"/>
  <c r="E54" i="2"/>
  <c r="E55" i="2"/>
  <c r="E56" i="2"/>
  <c r="E57" i="2"/>
  <c r="E58" i="2"/>
  <c r="E60" i="2"/>
  <c r="E61" i="2"/>
  <c r="E62" i="2"/>
  <c r="E63" i="2"/>
  <c r="E64" i="2"/>
  <c r="E65" i="2"/>
  <c r="E67" i="2"/>
  <c r="E68" i="2"/>
  <c r="E69" i="2"/>
  <c r="E70" i="2"/>
  <c r="E72" i="2"/>
  <c r="E71" i="2"/>
  <c r="E73" i="2"/>
  <c r="E74" i="2"/>
  <c r="E75" i="2"/>
  <c r="E76" i="2"/>
  <c r="E77" i="2"/>
  <c r="E78" i="2"/>
  <c r="E80" i="2"/>
  <c r="E81" i="2"/>
  <c r="E82" i="2"/>
  <c r="E83" i="2"/>
  <c r="E86" i="2"/>
  <c r="E89" i="2"/>
  <c r="E88" i="2"/>
  <c r="E87" i="2"/>
  <c r="E91" i="2"/>
  <c r="E92" i="2"/>
  <c r="E93" i="2"/>
  <c r="E94" i="2"/>
  <c r="E96" i="2"/>
</calcChain>
</file>

<file path=xl/sharedStrings.xml><?xml version="1.0" encoding="utf-8"?>
<sst xmlns="http://schemas.openxmlformats.org/spreadsheetml/2006/main" count="709" uniqueCount="159">
  <si>
    <t>Année</t>
  </si>
  <si>
    <t>nommé(e)</t>
  </si>
  <si>
    <t>Mort</t>
  </si>
  <si>
    <t>Age obtention</t>
  </si>
  <si>
    <t>Nationalité</t>
  </si>
  <si>
    <t>Charles Lindbergh</t>
  </si>
  <si>
    <t>Walter Chrysler</t>
  </si>
  <si>
    <t>Owen D. Young</t>
  </si>
  <si>
    <t>Mahatma Gandhi</t>
  </si>
  <si>
    <t>Pierre Laval</t>
  </si>
  <si>
    <t>France</t>
  </si>
  <si>
    <t>Franklin Delano Roosevelt</t>
  </si>
  <si>
    <t>Hugh Johnson</t>
  </si>
  <si>
    <t>Hailé Sélassié</t>
  </si>
  <si>
    <t>Wallis Simpson</t>
  </si>
  <si>
    <t>Tchang Kaï-chek</t>
  </si>
  <si>
    <t>Adolf Hitler</t>
  </si>
  <si>
    <t>Joseph Staline</t>
  </si>
  <si>
    <t>Winston Churchill</t>
  </si>
  <si>
    <t>George Marshall</t>
  </si>
  <si>
    <t>Dwight Eisenhower</t>
  </si>
  <si>
    <t>Harry Truman</t>
  </si>
  <si>
    <t>James F. Byrnes</t>
  </si>
  <si>
    <t>Les soldats américains</t>
  </si>
  <si>
    <t>Mohammad Mossadegh</t>
  </si>
  <si>
    <t>Iran</t>
  </si>
  <si>
    <t>La reine Élisabeth II</t>
  </si>
  <si>
    <t>-</t>
  </si>
  <si>
    <t>Konrad Adenauer</t>
  </si>
  <si>
    <t>John Dulles</t>
  </si>
  <si>
    <t>Harlow Curtice</t>
  </si>
  <si>
    <t>Les révoltés hongrois</t>
  </si>
  <si>
    <t>Nikita Khrouchtchev</t>
  </si>
  <si>
    <t>Charles De Gaulle</t>
  </si>
  <si>
    <t>Les scientifiques américains</t>
  </si>
  <si>
    <t>John F. Kennedy</t>
  </si>
  <si>
    <t>le pape Jean XXIII</t>
  </si>
  <si>
    <t>Vatican</t>
  </si>
  <si>
    <t>Martin Luther King, Jr.</t>
  </si>
  <si>
    <t>Lyndon Johnson</t>
  </si>
  <si>
    <t>William Westmoreland</t>
  </si>
  <si>
    <t>Les jeunes</t>
  </si>
  <si>
    <t>Les astronautes du programme Apollo</t>
  </si>
  <si>
    <t>La classe moyenne américaine</t>
  </si>
  <si>
    <t>Willy Brandt</t>
  </si>
  <si>
    <t>Richard Nixon</t>
  </si>
  <si>
    <t>Richard Nixon</t>
  </si>
  <si>
    <t>Henry Kissinger</t>
  </si>
  <si>
    <t>Le juge John J. Sirica</t>
  </si>
  <si>
    <t>Le roi Fayçal</t>
  </si>
  <si>
    <t>Les Américaines</t>
  </si>
  <si>
    <t>Jimmy Carter</t>
  </si>
  <si>
    <t>Anouar el-Sadate</t>
  </si>
  <si>
    <t>Deng Xiaoping</t>
  </si>
  <si>
    <t>L'ayatollah Khomeini</t>
  </si>
  <si>
    <t>Ronald Reagan</t>
  </si>
  <si>
    <t>Lech Wałęsa</t>
  </si>
  <si>
    <t>L’ordinateur</t>
  </si>
  <si>
    <t>Jurij Andropov</t>
  </si>
  <si>
    <t>Peter Ueberroth</t>
  </si>
  <si>
    <t>Corazon Aquino</t>
  </si>
  <si>
    <t>Philippine</t>
  </si>
  <si>
    <t>Mikhaïl Gorbatchev</t>
  </si>
  <si>
    <t>La Terre</t>
  </si>
  <si>
    <t>Les deux George Bush</t>
  </si>
  <si>
    <t>Ted Turner</t>
  </si>
  <si>
    <t>Bill Clinton</t>
  </si>
  <si>
    <t>Les « Faiseurs de paix » : Nelson Mandela</t>
  </si>
  <si>
    <t>Les « Faiseurs de paix » : F. W de Klerk</t>
  </si>
  <si>
    <t>Les « Faiseurs de paix » : Yasser Arafat</t>
  </si>
  <si>
    <t>Palestine</t>
  </si>
  <si>
    <t>Les « Faiseurs de paix » : Yitzhak Rabin</t>
  </si>
  <si>
    <t>Le pape Jean-Paul II</t>
  </si>
  <si>
    <t>Newt Gingrich</t>
  </si>
  <si>
    <t>David Ho</t>
  </si>
  <si>
    <t>Andrew Grove</t>
  </si>
  <si>
    <t>Kenneth Starr</t>
  </si>
  <si>
    <t>Jeffrey P. Bezos</t>
  </si>
  <si>
    <t>George W. Bush</t>
  </si>
  <si>
    <t>Rudolph Giuliani</t>
  </si>
  <si>
    <t>Les whistleblowers</t>
  </si>
  <si>
    <t>Les Bons Samaritains Bono</t>
  </si>
  <si>
    <t>Les Bons Samaritains Bill Gates</t>
  </si>
  <si>
    <t>Les Bons Samaritains Melinda Gates</t>
  </si>
  <si>
    <t>Vous</t>
  </si>
  <si>
    <t>Vladimir Poutine</t>
  </si>
  <si>
    <t>Barack Obama</t>
  </si>
  <si>
    <t>Ben Bernanke</t>
  </si>
  <si>
    <t>Mark Zuckerberg</t>
  </si>
  <si>
    <t>Les Protestataires</t>
  </si>
  <si>
    <t>Total</t>
  </si>
  <si>
    <t>Ethiopia</t>
  </si>
  <si>
    <t>China</t>
  </si>
  <si>
    <t>Germany</t>
  </si>
  <si>
    <t>Hungary</t>
  </si>
  <si>
    <t>Saudi Arabia</t>
  </si>
  <si>
    <t>Egypt</t>
  </si>
  <si>
    <t>Poland</t>
  </si>
  <si>
    <t>Russia</t>
  </si>
  <si>
    <t>Gender</t>
  </si>
  <si>
    <t>M</t>
  </si>
  <si>
    <t>W</t>
  </si>
  <si>
    <t>O</t>
  </si>
  <si>
    <t>United States of America</t>
  </si>
  <si>
    <t>India</t>
  </si>
  <si>
    <t>South Africa</t>
  </si>
  <si>
    <t>Eire</t>
  </si>
  <si>
    <t>Israel</t>
  </si>
  <si>
    <t>United Kingdom</t>
  </si>
  <si>
    <t>Song Meiling</t>
  </si>
  <si>
    <t>Time's classification</t>
  </si>
  <si>
    <t>Science and Medicine</t>
  </si>
  <si>
    <t>Concepts</t>
  </si>
  <si>
    <t>Religion and Philanthropy</t>
  </si>
  <si>
    <t>Business and Technology</t>
  </si>
  <si>
    <t>International Leaders</t>
  </si>
  <si>
    <t>U.S Political and Military Leaders</t>
  </si>
  <si>
    <t>Naissance</t>
  </si>
  <si>
    <t>Femme</t>
  </si>
  <si>
    <t>Homme</t>
  </si>
  <si>
    <t>Autre</t>
  </si>
  <si>
    <t>Grand Total</t>
  </si>
  <si>
    <t>Sans nationalité</t>
  </si>
  <si>
    <t>Moyenne d'âge</t>
  </si>
  <si>
    <t>% ho-fe</t>
  </si>
  <si>
    <t>Moyenne</t>
  </si>
  <si>
    <t>les femmes américaines</t>
  </si>
  <si>
    <t>Les Soldats US</t>
  </si>
  <si>
    <t>Les moins 25 ans</t>
  </si>
  <si>
    <t>La Middle class américaine</t>
  </si>
  <si>
    <t>L'ordinateur</t>
  </si>
  <si>
    <t>Les protestataires</t>
  </si>
  <si>
    <t>&lt; 40 ans</t>
  </si>
  <si>
    <t>catégories</t>
  </si>
  <si>
    <t>50-59 ans</t>
  </si>
  <si>
    <t>60-69 ans</t>
  </si>
  <si>
    <t>40-49 ans</t>
  </si>
  <si>
    <t>70 et plus</t>
  </si>
  <si>
    <t>sans-âge</t>
  </si>
  <si>
    <t>%</t>
  </si>
  <si>
    <t>Argentine</t>
  </si>
  <si>
    <t>Pape François</t>
  </si>
  <si>
    <t>Étiquettes de lignes</t>
  </si>
  <si>
    <t>Somme</t>
  </si>
  <si>
    <t>NB sur Nationalité</t>
  </si>
  <si>
    <t>Catégorie d'âge</t>
  </si>
  <si>
    <t>&lt; 40</t>
  </si>
  <si>
    <t>40 - 49</t>
  </si>
  <si>
    <t>50 - 59</t>
  </si>
  <si>
    <t>60 - 69</t>
  </si>
  <si>
    <t>70+</t>
  </si>
  <si>
    <t>% au dessus de 50 ans</t>
  </si>
  <si>
    <t>US</t>
  </si>
  <si>
    <t>Non US</t>
  </si>
  <si>
    <t>Nb</t>
  </si>
  <si>
    <t>Italy</t>
  </si>
  <si>
    <t>Les combattants d'Ebola</t>
  </si>
  <si>
    <t>Angela Merkel</t>
  </si>
  <si>
    <t>Total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</si>
</sst>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11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color theme="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FF0000"/>
      <name val="Arial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theme="6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6" tint="-0.249977111117893"/>
      </top>
      <bottom style="thin">
        <color theme="6" tint="0.79998168889431442"/>
      </bottom>
      <diagonal/>
    </border>
    <border>
      <left/>
      <right/>
      <top style="thin">
        <color theme="6" tint="-0.249977111117893"/>
      </top>
      <bottom style="thin">
        <color theme="6" tint="0.59999389629810485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double">
        <color theme="6" tint="-0.249977111117893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49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3" fontId="0" fillId="0" borderId="0" xfId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9" fontId="0" fillId="0" borderId="0" xfId="147" applyFont="1" applyAlignment="1">
      <alignment wrapText="1"/>
    </xf>
    <xf numFmtId="0" fontId="7" fillId="3" borderId="2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8" fillId="0" borderId="3" xfId="0" applyFont="1" applyBorder="1" applyAlignment="1">
      <alignment horizontal="left" wrapText="1"/>
    </xf>
    <xf numFmtId="0" fontId="8" fillId="0" borderId="3" xfId="0" applyNumberFormat="1" applyFont="1" applyBorder="1" applyAlignment="1">
      <alignment wrapText="1"/>
    </xf>
    <xf numFmtId="0" fontId="9" fillId="0" borderId="4" xfId="0" applyFont="1" applyBorder="1" applyAlignment="1">
      <alignment horizontal="left" wrapText="1"/>
    </xf>
    <xf numFmtId="0" fontId="9" fillId="0" borderId="4" xfId="0" applyNumberFormat="1" applyFont="1" applyBorder="1" applyAlignment="1">
      <alignment wrapText="1"/>
    </xf>
    <xf numFmtId="0" fontId="8" fillId="4" borderId="3" xfId="0" applyFont="1" applyFill="1" applyBorder="1" applyAlignment="1">
      <alignment horizontal="left" wrapText="1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8" fillId="0" borderId="3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8" fillId="0" borderId="3" xfId="0" applyFont="1" applyFill="1" applyBorder="1" applyAlignment="1">
      <alignment horizontal="left" wrapText="1"/>
    </xf>
    <xf numFmtId="0" fontId="8" fillId="4" borderId="3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4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9" borderId="0" xfId="0" applyFill="1" applyAlignment="1">
      <alignment wrapText="1"/>
    </xf>
    <xf numFmtId="0" fontId="0" fillId="1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9" fillId="0" borderId="4" xfId="0" applyFont="1" applyFill="1" applyBorder="1" applyAlignment="1">
      <alignment horizontal="left" wrapText="1"/>
    </xf>
    <xf numFmtId="0" fontId="8" fillId="0" borderId="3" xfId="0" applyNumberFormat="1" applyFont="1" applyBorder="1" applyAlignment="1">
      <alignment horizontal="center" wrapText="1"/>
    </xf>
    <xf numFmtId="1" fontId="0" fillId="0" borderId="0" xfId="147" applyNumberFormat="1" applyFont="1" applyAlignment="1">
      <alignment horizontal="center" wrapText="1"/>
    </xf>
    <xf numFmtId="0" fontId="9" fillId="0" borderId="4" xfId="0" applyNumberFormat="1" applyFont="1" applyBorder="1" applyAlignment="1">
      <alignment horizontal="center" wrapText="1"/>
    </xf>
    <xf numFmtId="0" fontId="0" fillId="0" borderId="0" xfId="147" applyNumberFormat="1" applyFont="1" applyAlignment="1">
      <alignment horizontal="center" wrapText="1"/>
    </xf>
    <xf numFmtId="0" fontId="9" fillId="7" borderId="3" xfId="0" applyFont="1" applyFill="1" applyBorder="1" applyAlignment="1">
      <alignment horizontal="left" wrapText="1"/>
    </xf>
    <xf numFmtId="164" fontId="9" fillId="7" borderId="3" xfId="0" applyNumberFormat="1" applyFont="1" applyFill="1" applyBorder="1" applyAlignment="1">
      <alignment horizontal="center" wrapText="1"/>
    </xf>
    <xf numFmtId="0" fontId="0" fillId="7" borderId="0" xfId="0" applyFill="1" applyAlignment="1">
      <alignment wrapText="1"/>
    </xf>
    <xf numFmtId="1" fontId="0" fillId="0" borderId="0" xfId="0" applyNumberFormat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wrapText="1"/>
    </xf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wrapText="1"/>
    </xf>
    <xf numFmtId="164" fontId="8" fillId="0" borderId="3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1" fontId="0" fillId="11" borderId="5" xfId="0" applyNumberFormat="1" applyFill="1" applyBorder="1" applyAlignment="1">
      <alignment wrapText="1"/>
    </xf>
    <xf numFmtId="0" fontId="9" fillId="0" borderId="3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0" fillId="11" borderId="6" xfId="0" applyFill="1" applyBorder="1" applyAlignment="1">
      <alignment horizontal="left" wrapText="1"/>
    </xf>
    <xf numFmtId="0" fontId="0" fillId="11" borderId="7" xfId="0" applyFill="1" applyBorder="1" applyAlignment="1">
      <alignment horizontal="left" wrapText="1"/>
    </xf>
    <xf numFmtId="0" fontId="1" fillId="4" borderId="5" xfId="0" applyFont="1" applyFill="1" applyBorder="1" applyAlignment="1">
      <alignment wrapText="1"/>
    </xf>
    <xf numFmtId="9" fontId="0" fillId="4" borderId="6" xfId="147" applyFont="1" applyFill="1" applyBorder="1" applyAlignment="1">
      <alignment wrapText="1"/>
    </xf>
    <xf numFmtId="9" fontId="0" fillId="4" borderId="7" xfId="147" applyFont="1" applyFill="1" applyBorder="1" applyAlignment="1">
      <alignment wrapText="1"/>
    </xf>
    <xf numFmtId="0" fontId="8" fillId="4" borderId="0" xfId="0" applyFont="1" applyFill="1" applyBorder="1" applyAlignment="1">
      <alignment horizontal="left" wrapText="1"/>
    </xf>
    <xf numFmtId="0" fontId="8" fillId="4" borderId="0" xfId="0" applyNumberFormat="1" applyFont="1" applyFill="1" applyBorder="1" applyAlignment="1">
      <alignment wrapText="1"/>
    </xf>
    <xf numFmtId="9" fontId="0" fillId="4" borderId="0" xfId="147" applyFont="1" applyFill="1" applyAlignment="1">
      <alignment wrapText="1"/>
    </xf>
    <xf numFmtId="164" fontId="8" fillId="4" borderId="3" xfId="0" applyNumberFormat="1" applyFont="1" applyFill="1" applyBorder="1" applyAlignment="1">
      <alignment horizontal="center" wrapText="1"/>
    </xf>
    <xf numFmtId="0" fontId="0" fillId="4" borderId="0" xfId="0" applyFill="1" applyAlignment="1">
      <alignment horizontal="right" wrapText="1"/>
    </xf>
    <xf numFmtId="0" fontId="0" fillId="4" borderId="0" xfId="0" applyFill="1" applyAlignment="1">
      <alignment horizontal="center" wrapText="1"/>
    </xf>
  </cellXfs>
  <cellStyles count="249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0" builtinId="9" hidden="1"/>
    <cellStyle name="Lien hypertexte visité" xfId="121" builtinId="9" hidden="1"/>
    <cellStyle name="Lien hypertexte visité" xfId="122" builtinId="9" hidden="1"/>
    <cellStyle name="Lien hypertexte visité" xfId="123" builtinId="9" hidden="1"/>
    <cellStyle name="Lien hypertexte visité" xfId="124" builtinId="9" hidden="1"/>
    <cellStyle name="Lien hypertexte visité" xfId="125" builtinId="9" hidden="1"/>
    <cellStyle name="Lien hypertexte visité" xfId="126" builtinId="9" hidden="1"/>
    <cellStyle name="Lien hypertexte visité" xfId="127" builtinId="9" hidden="1"/>
    <cellStyle name="Lien hypertexte visité" xfId="128" builtinId="9" hidden="1"/>
    <cellStyle name="Lien hypertexte visité" xfId="129" builtinId="9" hidden="1"/>
    <cellStyle name="Lien hypertexte visité" xfId="130" builtinId="9" hidden="1"/>
    <cellStyle name="Lien hypertexte visité" xfId="131" builtinId="9" hidden="1"/>
    <cellStyle name="Lien hypertexte visité" xfId="132" builtinId="9" hidden="1"/>
    <cellStyle name="Lien hypertexte visité" xfId="133" builtinId="9" hidden="1"/>
    <cellStyle name="Lien hypertexte visité" xfId="134" builtinId="9" hidden="1"/>
    <cellStyle name="Lien hypertexte visité" xfId="135" builtinId="9" hidden="1"/>
    <cellStyle name="Lien hypertexte visité" xfId="136" builtinId="9" hidden="1"/>
    <cellStyle name="Lien hypertexte visité" xfId="137" builtinId="9" hidden="1"/>
    <cellStyle name="Lien hypertexte visité" xfId="138" builtinId="9" hidden="1"/>
    <cellStyle name="Lien hypertexte visité" xfId="139" builtinId="9" hidden="1"/>
    <cellStyle name="Lien hypertexte visité" xfId="140" builtinId="9" hidden="1"/>
    <cellStyle name="Lien hypertexte visité" xfId="141" builtinId="9" hidden="1"/>
    <cellStyle name="Lien hypertexte visité" xfId="142" builtinId="9" hidden="1"/>
    <cellStyle name="Lien hypertexte visité" xfId="143" builtinId="9" hidden="1"/>
    <cellStyle name="Lien hypertexte visité" xfId="144" builtinId="9" hidden="1"/>
    <cellStyle name="Lien hypertexte visité" xfId="145" builtinId="9" hidden="1"/>
    <cellStyle name="Lien hypertexte visité" xfId="146" builtinId="9" hidden="1"/>
    <cellStyle name="Lien hypertexte visité" xfId="148" builtinId="9" hidden="1"/>
    <cellStyle name="Lien hypertexte visité" xfId="149" builtinId="9" hidden="1"/>
    <cellStyle name="Lien hypertexte visité" xfId="150" builtinId="9" hidden="1"/>
    <cellStyle name="Lien hypertexte visité" xfId="151" builtinId="9" hidden="1"/>
    <cellStyle name="Lien hypertexte visité" xfId="152" builtinId="9" hidden="1"/>
    <cellStyle name="Lien hypertexte visité" xfId="153" builtinId="9" hidden="1"/>
    <cellStyle name="Lien hypertexte visité" xfId="154" builtinId="9" hidden="1"/>
    <cellStyle name="Lien hypertexte visité" xfId="155" builtinId="9" hidden="1"/>
    <cellStyle name="Lien hypertexte visité" xfId="156" builtinId="9" hidden="1"/>
    <cellStyle name="Lien hypertexte visité" xfId="157" builtinId="9" hidden="1"/>
    <cellStyle name="Lien hypertexte visité" xfId="158" builtinId="9" hidden="1"/>
    <cellStyle name="Lien hypertexte visité" xfId="159" builtinId="9" hidden="1"/>
    <cellStyle name="Lien hypertexte visité" xfId="160" builtinId="9" hidden="1"/>
    <cellStyle name="Lien hypertexte visité" xfId="161" builtinId="9" hidden="1"/>
    <cellStyle name="Lien hypertexte visité" xfId="162" builtinId="9" hidden="1"/>
    <cellStyle name="Lien hypertexte visité" xfId="163" builtinId="9" hidden="1"/>
    <cellStyle name="Lien hypertexte visité" xfId="164" builtinId="9" hidden="1"/>
    <cellStyle name="Lien hypertexte visité" xfId="165" builtinId="9" hidden="1"/>
    <cellStyle name="Lien hypertexte visité" xfId="166" builtinId="9" hidden="1"/>
    <cellStyle name="Lien hypertexte visité" xfId="167" builtinId="9" hidden="1"/>
    <cellStyle name="Lien hypertexte visité" xfId="168" builtinId="9" hidden="1"/>
    <cellStyle name="Lien hypertexte visité" xfId="169" builtinId="9" hidden="1"/>
    <cellStyle name="Lien hypertexte visité" xfId="170" builtinId="9" hidden="1"/>
    <cellStyle name="Lien hypertexte visité" xfId="171" builtinId="9" hidden="1"/>
    <cellStyle name="Lien hypertexte visité" xfId="172" builtinId="9" hidden="1"/>
    <cellStyle name="Lien hypertexte visité" xfId="173" builtinId="9" hidden="1"/>
    <cellStyle name="Lien hypertexte visité" xfId="174" builtinId="9" hidden="1"/>
    <cellStyle name="Lien hypertexte visité" xfId="175" builtinId="9" hidden="1"/>
    <cellStyle name="Lien hypertexte visité" xfId="176" builtinId="9" hidden="1"/>
    <cellStyle name="Lien hypertexte visité" xfId="177" builtinId="9" hidden="1"/>
    <cellStyle name="Lien hypertexte visité" xfId="178" builtinId="9" hidden="1"/>
    <cellStyle name="Lien hypertexte visité" xfId="179" builtinId="9" hidden="1"/>
    <cellStyle name="Lien hypertexte visité" xfId="180" builtinId="9" hidden="1"/>
    <cellStyle name="Lien hypertexte visité" xfId="181" builtinId="9" hidden="1"/>
    <cellStyle name="Lien hypertexte visité" xfId="182" builtinId="9" hidden="1"/>
    <cellStyle name="Lien hypertexte visité" xfId="183" builtinId="9" hidden="1"/>
    <cellStyle name="Lien hypertexte visité" xfId="184" builtinId="9" hidden="1"/>
    <cellStyle name="Lien hypertexte visité" xfId="185" builtinId="9" hidden="1"/>
    <cellStyle name="Lien hypertexte visité" xfId="186" builtinId="9" hidden="1"/>
    <cellStyle name="Lien hypertexte visité" xfId="187" builtinId="9" hidden="1"/>
    <cellStyle name="Lien hypertexte visité" xfId="188" builtinId="9" hidden="1"/>
    <cellStyle name="Lien hypertexte visité" xfId="189" builtinId="9" hidden="1"/>
    <cellStyle name="Lien hypertexte visité" xfId="190" builtinId="9" hidden="1"/>
    <cellStyle name="Lien hypertexte visité" xfId="191" builtinId="9" hidden="1"/>
    <cellStyle name="Lien hypertexte visité" xfId="192" builtinId="9" hidden="1"/>
    <cellStyle name="Lien hypertexte visité" xfId="193" builtinId="9" hidden="1"/>
    <cellStyle name="Lien hypertexte visité" xfId="194" builtinId="9" hidden="1"/>
    <cellStyle name="Lien hypertexte visité" xfId="195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Milliers" xfId="1" builtinId="3"/>
    <cellStyle name="Normal" xfId="0" builtinId="0"/>
    <cellStyle name="Pourcentage" xfId="147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pivotCacheDefinition" Target="pivotCache/pivotCacheDefinition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ice Terdjman" refreshedDate="42349.77494664352" createdVersion="4" refreshedVersion="4" minRefreshableVersion="3" recordCount="97">
  <cacheSource type="worksheet">
    <worksheetSource ref="A1:I98" sheet="Liste complète"/>
  </cacheSource>
  <cacheFields count="9">
    <cacheField name="Année" numFmtId="0">
      <sharedItems containsSemiMixedTypes="0" containsString="0" containsNumber="1" containsInteger="1" minValue="1927" maxValue="2015"/>
    </cacheField>
    <cacheField name="nommé(e)" numFmtId="0">
      <sharedItems/>
    </cacheField>
    <cacheField name="Naissance" numFmtId="0">
      <sharedItems containsString="0" containsBlank="1" containsNumber="1" containsInteger="1" minValue="1869" maxValue="1984"/>
    </cacheField>
    <cacheField name="Mort" numFmtId="0">
      <sharedItems containsBlank="1" containsMixedTypes="1" containsNumber="1" containsInteger="1" minValue="1940" maxValue="2009"/>
    </cacheField>
    <cacheField name="Age obtention" numFmtId="0">
      <sharedItems containsMixedTypes="1" containsNumber="1" containsInteger="1" minValue="25" maxValue="81"/>
    </cacheField>
    <cacheField name="Catégorie d'âge" numFmtId="0">
      <sharedItems containsBlank="1"/>
    </cacheField>
    <cacheField name="Gender" numFmtId="0">
      <sharedItems/>
    </cacheField>
    <cacheField name="Nationalité" numFmtId="0">
      <sharedItems containsBlank="1" count="23">
        <s v="United States of America"/>
        <s v="United Kingdom"/>
        <s v="South Africa"/>
        <s v="Saudi Arabia"/>
        <s v="Sans nationalité"/>
        <s v="Russia"/>
        <s v="Poland"/>
        <s v="Philippine"/>
        <s v="Palestine"/>
        <s v="Italy"/>
        <s v="Israel"/>
        <s v="Iran"/>
        <s v="India"/>
        <s v="Hungary"/>
        <s v="Germany"/>
        <s v="France"/>
        <s v="Ethiopia"/>
        <s v="Eire"/>
        <s v="Egypt"/>
        <s v="China"/>
        <m u="1"/>
        <s v="Vatican" u="1"/>
        <s v="Argentine" u="1"/>
      </sharedItems>
    </cacheField>
    <cacheField name="Time's classifica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">
  <r>
    <n v="1927"/>
    <s v="Charles Lindbergh"/>
    <n v="1902"/>
    <n v="1974"/>
    <n v="25"/>
    <s v="&lt; 40"/>
    <s v="M"/>
    <x v="0"/>
    <s v="Science and Medicine"/>
  </r>
  <r>
    <n v="1928"/>
    <s v="Walter Chrysler"/>
    <n v="1875"/>
    <n v="1940"/>
    <n v="53"/>
    <s v="50 - 59"/>
    <s v="M"/>
    <x v="0"/>
    <s v="Business and Technology"/>
  </r>
  <r>
    <n v="1929"/>
    <s v="Owen D. Young"/>
    <n v="1874"/>
    <n v="1962"/>
    <n v="55"/>
    <s v="50 - 59"/>
    <s v="M"/>
    <x v="0"/>
    <s v="International Leaders"/>
  </r>
  <r>
    <n v="1932"/>
    <s v="Franklin Delano Roosevelt"/>
    <n v="1882"/>
    <n v="1945"/>
    <n v="50"/>
    <s v="50 - 59"/>
    <s v="M"/>
    <x v="0"/>
    <s v="U.S Political and Military Leaders"/>
  </r>
  <r>
    <n v="1933"/>
    <s v="Hugh Johnson"/>
    <n v="1882"/>
    <n v="1942"/>
    <n v="51"/>
    <s v="50 - 59"/>
    <s v="M"/>
    <x v="0"/>
    <s v="U.S Political and Military Leaders"/>
  </r>
  <r>
    <n v="1934"/>
    <s v="Franklin Delano Roosevelt"/>
    <n v="1882"/>
    <n v="1945"/>
    <n v="52"/>
    <s v="50 - 59"/>
    <s v="M"/>
    <x v="0"/>
    <s v="U.S Political and Military Leaders"/>
  </r>
  <r>
    <n v="1936"/>
    <s v="Wallis Simpson"/>
    <n v="1896"/>
    <n v="1986"/>
    <n v="40"/>
    <s v="40 - 49"/>
    <s v="W"/>
    <x v="0"/>
    <s v="International Leaders"/>
  </r>
  <r>
    <n v="1941"/>
    <s v="Franklin Delano Roosevelt"/>
    <n v="1882"/>
    <n v="1945"/>
    <n v="59"/>
    <s v="50 - 59"/>
    <s v="M"/>
    <x v="0"/>
    <s v="U.S Political and Military Leaders"/>
  </r>
  <r>
    <n v="1943"/>
    <s v="George Marshall"/>
    <n v="1880"/>
    <n v="1959"/>
    <n v="63"/>
    <s v="60 - 69"/>
    <s v="M"/>
    <x v="0"/>
    <s v="U.S Political and Military Leaders"/>
  </r>
  <r>
    <n v="1944"/>
    <s v="Dwight Eisenhower"/>
    <n v="1890"/>
    <n v="1969"/>
    <n v="54"/>
    <s v="50 - 59"/>
    <s v="M"/>
    <x v="0"/>
    <s v="U.S Political and Military Leaders"/>
  </r>
  <r>
    <n v="1945"/>
    <s v="Harry Truman"/>
    <n v="1884"/>
    <n v="1972"/>
    <n v="61"/>
    <s v="60 - 69"/>
    <s v="M"/>
    <x v="0"/>
    <s v="U.S Political and Military Leaders"/>
  </r>
  <r>
    <n v="1946"/>
    <s v="James F. Byrnes"/>
    <n v="1879"/>
    <n v="1972"/>
    <n v="67"/>
    <s v="60 - 69"/>
    <s v="M"/>
    <x v="0"/>
    <s v="U.S Political and Military Leaders"/>
  </r>
  <r>
    <n v="1947"/>
    <s v="George Marshall"/>
    <n v="1880"/>
    <n v="1959"/>
    <n v="67"/>
    <s v="60 - 69"/>
    <s v="M"/>
    <x v="0"/>
    <s v="U.S Political and Military Leaders"/>
  </r>
  <r>
    <n v="1948"/>
    <s v="Harry Truman"/>
    <n v="1884"/>
    <n v="1972"/>
    <n v="64"/>
    <s v="60 - 69"/>
    <s v="M"/>
    <x v="0"/>
    <s v="U.S Political and Military Leaders"/>
  </r>
  <r>
    <n v="1950"/>
    <s v="Les soldats américains"/>
    <m/>
    <m/>
    <s v="-"/>
    <m/>
    <s v="O"/>
    <x v="0"/>
    <s v="Concepts"/>
  </r>
  <r>
    <n v="1954"/>
    <s v="John Dulles"/>
    <n v="1888"/>
    <n v="1959"/>
    <n v="66"/>
    <s v="60 - 69"/>
    <s v="M"/>
    <x v="0"/>
    <s v="U.S Political and Military Leaders"/>
  </r>
  <r>
    <n v="1955"/>
    <s v="Harlow Curtice"/>
    <n v="1893"/>
    <n v="1962"/>
    <n v="62"/>
    <s v="60 - 69"/>
    <s v="M"/>
    <x v="0"/>
    <s v="Business and Technology"/>
  </r>
  <r>
    <n v="1959"/>
    <s v="Dwight Eisenhower"/>
    <n v="1890"/>
    <n v="1969"/>
    <n v="69"/>
    <s v="60 - 69"/>
    <s v="M"/>
    <x v="0"/>
    <s v="U.S Political and Military Leaders"/>
  </r>
  <r>
    <n v="1960"/>
    <s v="Les scientifiques américains"/>
    <m/>
    <m/>
    <s v="-"/>
    <m/>
    <s v="O"/>
    <x v="0"/>
    <s v="Science and Medicine"/>
  </r>
  <r>
    <n v="1961"/>
    <s v="John F. Kennedy"/>
    <n v="1917"/>
    <n v="1963"/>
    <n v="44"/>
    <s v="40 - 49"/>
    <s v="M"/>
    <x v="0"/>
    <s v="U.S Political and Military Leaders"/>
  </r>
  <r>
    <n v="1963"/>
    <s v="Martin Luther King, Jr."/>
    <n v="1929"/>
    <n v="1968"/>
    <n v="34"/>
    <s v="&lt; 40"/>
    <s v="M"/>
    <x v="0"/>
    <s v="U.S Political and Military Leaders"/>
  </r>
  <r>
    <n v="1964"/>
    <s v="Lyndon Johnson"/>
    <n v="1908"/>
    <n v="1973"/>
    <n v="56"/>
    <s v="50 - 59"/>
    <s v="M"/>
    <x v="0"/>
    <s v="U.S Political and Military Leaders"/>
  </r>
  <r>
    <n v="1965"/>
    <s v="William Westmoreland"/>
    <n v="1914"/>
    <n v="2005"/>
    <n v="51"/>
    <s v="50 - 59"/>
    <s v="M"/>
    <x v="0"/>
    <s v="U.S Political and Military Leaders"/>
  </r>
  <r>
    <n v="1967"/>
    <s v="Lyndon Johnson"/>
    <n v="1908"/>
    <n v="1973"/>
    <n v="59"/>
    <s v="50 - 59"/>
    <s v="M"/>
    <x v="0"/>
    <s v="U.S Political and Military Leaders"/>
  </r>
  <r>
    <n v="1968"/>
    <s v="Les astronautes du programme Apollo"/>
    <m/>
    <m/>
    <s v="-"/>
    <m/>
    <s v="O"/>
    <x v="0"/>
    <s v="Science and Medicine"/>
  </r>
  <r>
    <n v="1969"/>
    <s v="La classe moyenne américaine"/>
    <m/>
    <m/>
    <s v="-"/>
    <m/>
    <s v="O"/>
    <x v="0"/>
    <s v="Concepts"/>
  </r>
  <r>
    <n v="1971"/>
    <s v="Richard Nixon"/>
    <n v="1913"/>
    <n v="1994"/>
    <n v="58"/>
    <s v="50 - 59"/>
    <s v="M"/>
    <x v="0"/>
    <s v="U.S Political and Military Leaders"/>
  </r>
  <r>
    <n v="1972"/>
    <s v="Henry Kissinger"/>
    <n v="1923"/>
    <s v="-"/>
    <n v="49"/>
    <s v="40 - 49"/>
    <s v="M"/>
    <x v="0"/>
    <s v="U.S Political and Military Leaders"/>
  </r>
  <r>
    <n v="1972"/>
    <s v="Richard Nixon"/>
    <n v="1913"/>
    <n v="1994"/>
    <n v="59"/>
    <s v="50 - 59"/>
    <s v="M"/>
    <x v="0"/>
    <s v="U.S Political and Military Leaders"/>
  </r>
  <r>
    <n v="1973"/>
    <s v="Le juge John J. Sirica"/>
    <n v="1904"/>
    <n v="1992"/>
    <n v="69"/>
    <s v="60 - 69"/>
    <s v="M"/>
    <x v="0"/>
    <s v="U.S Political and Military Leaders"/>
  </r>
  <r>
    <n v="1975"/>
    <s v="Les Américaines"/>
    <m/>
    <m/>
    <s v="-"/>
    <m/>
    <s v="W"/>
    <x v="0"/>
    <s v="Concepts"/>
  </r>
  <r>
    <n v="1976"/>
    <s v="Jimmy Carter"/>
    <n v="1924"/>
    <m/>
    <n v="52"/>
    <s v="50 - 59"/>
    <s v="M"/>
    <x v="0"/>
    <s v="U.S Political and Military Leaders"/>
  </r>
  <r>
    <n v="1980"/>
    <s v="Ronald Reagan"/>
    <n v="1911"/>
    <n v="2004"/>
    <n v="69"/>
    <s v="60 - 69"/>
    <s v="M"/>
    <x v="0"/>
    <s v="U.S Political and Military Leaders"/>
  </r>
  <r>
    <n v="1983"/>
    <s v="Ronald Reagan"/>
    <n v="1911"/>
    <n v="2004"/>
    <n v="72"/>
    <s v="70+"/>
    <s v="M"/>
    <x v="0"/>
    <s v="U.S Political and Military Leaders"/>
  </r>
  <r>
    <n v="1984"/>
    <s v="Peter Ueberroth"/>
    <n v="1937"/>
    <m/>
    <n v="47"/>
    <s v="40 - 49"/>
    <s v="M"/>
    <x v="0"/>
    <s v="International Leaders"/>
  </r>
  <r>
    <n v="1990"/>
    <s v="Les deux George Bush"/>
    <n v="1924"/>
    <s v="-"/>
    <n v="66"/>
    <s v="60 - 69"/>
    <s v="M"/>
    <x v="0"/>
    <s v="U.S Political and Military Leaders"/>
  </r>
  <r>
    <n v="1991"/>
    <s v="Ted Turner"/>
    <n v="1938"/>
    <s v="-"/>
    <n v="53"/>
    <s v="50 - 59"/>
    <s v="M"/>
    <x v="0"/>
    <s v="Science and Medicine"/>
  </r>
  <r>
    <n v="1992"/>
    <s v="Bill Clinton"/>
    <n v="1946"/>
    <s v="-"/>
    <n v="46"/>
    <s v="40 - 49"/>
    <s v="M"/>
    <x v="0"/>
    <s v="U.S Political and Military Leaders"/>
  </r>
  <r>
    <n v="1995"/>
    <s v="Newt Gingrich"/>
    <n v="1943"/>
    <m/>
    <n v="52"/>
    <s v="50 - 59"/>
    <s v="M"/>
    <x v="0"/>
    <s v="U.S Political and Military Leaders"/>
  </r>
  <r>
    <n v="1996"/>
    <s v="David Ho"/>
    <n v="1952"/>
    <m/>
    <n v="44"/>
    <s v="40 - 49"/>
    <s v="M"/>
    <x v="0"/>
    <s v="Science and Medicine"/>
  </r>
  <r>
    <n v="1997"/>
    <s v="Andrew Grove"/>
    <n v="1936"/>
    <m/>
    <n v="61"/>
    <s v="60 - 69"/>
    <s v="M"/>
    <x v="0"/>
    <s v="Business and Technology"/>
  </r>
  <r>
    <n v="1998"/>
    <s v="Kenneth Starr"/>
    <n v="1946"/>
    <m/>
    <n v="52"/>
    <s v="50 - 59"/>
    <s v="M"/>
    <x v="0"/>
    <s v="U.S Political and Military Leaders"/>
  </r>
  <r>
    <n v="1998"/>
    <s v="Bill Clinton"/>
    <n v="1946"/>
    <m/>
    <n v="52"/>
    <s v="50 - 59"/>
    <s v="M"/>
    <x v="0"/>
    <s v="U.S Political and Military Leaders"/>
  </r>
  <r>
    <n v="1999"/>
    <s v="Jeffrey P. Bezos"/>
    <n v="1964"/>
    <m/>
    <n v="35"/>
    <s v="&lt; 40"/>
    <s v="M"/>
    <x v="0"/>
    <s v="Business and Technology"/>
  </r>
  <r>
    <n v="2000"/>
    <s v="George W. Bush"/>
    <n v="1946"/>
    <m/>
    <n v="54"/>
    <s v="50 - 59"/>
    <s v="M"/>
    <x v="0"/>
    <s v="U.S Political and Military Leaders"/>
  </r>
  <r>
    <n v="2001"/>
    <s v="Rudolph Giuliani"/>
    <n v="1944"/>
    <m/>
    <n v="57"/>
    <s v="50 - 59"/>
    <s v="M"/>
    <x v="0"/>
    <s v="U.S Political and Military Leaders"/>
  </r>
  <r>
    <n v="2002"/>
    <s v="Les whistleblowers"/>
    <m/>
    <m/>
    <s v="-"/>
    <m/>
    <s v="W"/>
    <x v="0"/>
    <s v="Business and Technology"/>
  </r>
  <r>
    <n v="2003"/>
    <s v="Les soldats américains"/>
    <m/>
    <m/>
    <s v="-"/>
    <m/>
    <s v="M"/>
    <x v="0"/>
    <s v="U.S Political and Military Leaders"/>
  </r>
  <r>
    <n v="2004"/>
    <s v="George W. Bush"/>
    <n v="1946"/>
    <m/>
    <n v="58"/>
    <s v="50 - 59"/>
    <s v="M"/>
    <x v="0"/>
    <s v="U.S Political and Military Leaders"/>
  </r>
  <r>
    <n v="2005"/>
    <s v="Les Bons Samaritains Melinda Gates"/>
    <n v="1964"/>
    <m/>
    <n v="41"/>
    <s v="40 - 49"/>
    <s v="W"/>
    <x v="0"/>
    <s v="Religion and Philanthropy"/>
  </r>
  <r>
    <n v="2005"/>
    <s v="Les Bons Samaritains Bill Gates"/>
    <n v="1955"/>
    <m/>
    <n v="50"/>
    <s v="50 - 59"/>
    <s v="M"/>
    <x v="0"/>
    <s v="Religion and Philanthropy"/>
  </r>
  <r>
    <n v="2008"/>
    <s v="Barack Obama"/>
    <n v="1961"/>
    <m/>
    <n v="47"/>
    <s v="40 - 49"/>
    <s v="M"/>
    <x v="0"/>
    <s v="U.S Political and Military Leaders"/>
  </r>
  <r>
    <n v="2009"/>
    <s v="Ben Bernanke"/>
    <n v="1953"/>
    <m/>
    <n v="56"/>
    <s v="50 - 59"/>
    <s v="M"/>
    <x v="0"/>
    <s v="Business and Technology"/>
  </r>
  <r>
    <n v="2010"/>
    <s v="Mark Zuckerberg"/>
    <n v="1984"/>
    <m/>
    <n v="26"/>
    <s v="&lt; 40"/>
    <s v="M"/>
    <x v="0"/>
    <s v="Business and Technology"/>
  </r>
  <r>
    <n v="2012"/>
    <s v="Barack Obama"/>
    <n v="1961"/>
    <m/>
    <n v="51"/>
    <s v="50 - 59"/>
    <s v="M"/>
    <x v="0"/>
    <s v="U.S Political and Military Leaders"/>
  </r>
  <r>
    <n v="1940"/>
    <s v="Winston Churchill"/>
    <n v="1874"/>
    <n v="1965"/>
    <n v="66"/>
    <s v="60 - 69"/>
    <s v="M"/>
    <x v="1"/>
    <s v="International Leaders"/>
  </r>
  <r>
    <n v="1949"/>
    <s v="Winston Churchill"/>
    <n v="1874"/>
    <n v="1965"/>
    <n v="75"/>
    <s v="70+"/>
    <s v="M"/>
    <x v="1"/>
    <s v="International Leaders"/>
  </r>
  <r>
    <n v="1952"/>
    <s v="La reine Élisabeth II"/>
    <n v="1926"/>
    <s v="-"/>
    <n v="26"/>
    <s v="&lt; 40"/>
    <s v="W"/>
    <x v="1"/>
    <s v="International Leaders"/>
  </r>
  <r>
    <n v="1993"/>
    <s v="Les « Faiseurs de paix » : F. W de Klerk"/>
    <n v="1936"/>
    <m/>
    <n v="57"/>
    <s v="50 - 59"/>
    <s v="M"/>
    <x v="2"/>
    <s v="International Leaders"/>
  </r>
  <r>
    <n v="1993"/>
    <s v="Les « Faiseurs de paix » : Nelson Mandela"/>
    <n v="1918"/>
    <m/>
    <n v="75"/>
    <s v="70+"/>
    <s v="M"/>
    <x v="2"/>
    <s v="International Leaders"/>
  </r>
  <r>
    <n v="1974"/>
    <s v="Le roi Fayçal"/>
    <n v="1906"/>
    <n v="1975"/>
    <n v="68"/>
    <s v="60 - 69"/>
    <s v="M"/>
    <x v="3"/>
    <s v="International Leaders"/>
  </r>
  <r>
    <n v="1966"/>
    <s v="Les jeunes"/>
    <m/>
    <m/>
    <s v="-"/>
    <m/>
    <s v="O"/>
    <x v="4"/>
    <s v="Concepts"/>
  </r>
  <r>
    <n v="1982"/>
    <s v="L’ordinateur"/>
    <m/>
    <m/>
    <s v="-"/>
    <m/>
    <s v="O"/>
    <x v="4"/>
    <s v="Concepts"/>
  </r>
  <r>
    <n v="1988"/>
    <s v="La Terre"/>
    <m/>
    <m/>
    <s v="-"/>
    <m/>
    <s v="O"/>
    <x v="4"/>
    <s v="Concepts"/>
  </r>
  <r>
    <n v="2006"/>
    <s v="Vous"/>
    <m/>
    <m/>
    <s v="-"/>
    <m/>
    <s v="O"/>
    <x v="4"/>
    <s v="Concepts"/>
  </r>
  <r>
    <n v="2011"/>
    <s v="Les Protestataires"/>
    <m/>
    <m/>
    <s v="-"/>
    <m/>
    <s v="O"/>
    <x v="4"/>
    <s v="Concepts"/>
  </r>
  <r>
    <n v="2014"/>
    <s v="Les combattants d'Ebola"/>
    <m/>
    <m/>
    <s v="-"/>
    <m/>
    <s v="O"/>
    <x v="4"/>
    <s v="Science and Medicine"/>
  </r>
  <r>
    <n v="1939"/>
    <s v="Joseph Staline"/>
    <n v="1878"/>
    <n v="1953"/>
    <n v="61"/>
    <s v="60 - 69"/>
    <s v="M"/>
    <x v="5"/>
    <s v="International Leaders"/>
  </r>
  <r>
    <n v="1942"/>
    <s v="Joseph Staline"/>
    <n v="1878"/>
    <n v="1953"/>
    <n v="64"/>
    <s v="60 - 69"/>
    <s v="M"/>
    <x v="5"/>
    <s v="International Leaders"/>
  </r>
  <r>
    <n v="1957"/>
    <s v="Nikita Khrouchtchev"/>
    <n v="1894"/>
    <n v="1971"/>
    <n v="63"/>
    <s v="60 - 69"/>
    <s v="M"/>
    <x v="5"/>
    <s v="International Leaders"/>
  </r>
  <r>
    <n v="1983"/>
    <s v="Jurij Andropov"/>
    <n v="1914"/>
    <n v="1984"/>
    <n v="69"/>
    <s v="60 - 69"/>
    <s v="M"/>
    <x v="5"/>
    <s v="International Leaders"/>
  </r>
  <r>
    <n v="1987"/>
    <s v="Mikhaïl Gorbatchev"/>
    <n v="1931"/>
    <s v="-"/>
    <n v="56"/>
    <s v="50 - 59"/>
    <s v="M"/>
    <x v="5"/>
    <s v="International Leaders"/>
  </r>
  <r>
    <n v="1989"/>
    <s v="Mikhaïl Gorbatchev"/>
    <n v="1931"/>
    <s v="-"/>
    <n v="58"/>
    <s v="50 - 59"/>
    <s v="M"/>
    <x v="5"/>
    <s v="International Leaders"/>
  </r>
  <r>
    <n v="2007"/>
    <s v="Vladimir Poutine"/>
    <n v="1952"/>
    <m/>
    <n v="55"/>
    <s v="50 - 59"/>
    <s v="M"/>
    <x v="5"/>
    <s v="International Leaders"/>
  </r>
  <r>
    <n v="1981"/>
    <s v="Lech Wałęsa"/>
    <n v="1943"/>
    <s v="-"/>
    <n v="38"/>
    <s v="&lt; 40"/>
    <s v="M"/>
    <x v="6"/>
    <s v="International Leaders"/>
  </r>
  <r>
    <n v="1994"/>
    <s v="Le pape Jean-Paul II"/>
    <n v="1920"/>
    <n v="2005"/>
    <n v="74"/>
    <s v="70+"/>
    <s v="M"/>
    <x v="6"/>
    <s v="Religion and Philanthropy"/>
  </r>
  <r>
    <n v="1986"/>
    <s v="Corazon Aquino"/>
    <n v="1933"/>
    <n v="2009"/>
    <n v="53"/>
    <s v="50 - 59"/>
    <s v="W"/>
    <x v="7"/>
    <s v="International Leaders"/>
  </r>
  <r>
    <n v="1993"/>
    <s v="Les « Faiseurs de paix » : Yasser Arafat"/>
    <n v="1929"/>
    <n v="2004"/>
    <n v="64"/>
    <s v="60 - 69"/>
    <s v="M"/>
    <x v="8"/>
    <s v="International Leaders"/>
  </r>
  <r>
    <n v="1962"/>
    <s v="le pape Jean XXIII"/>
    <n v="1881"/>
    <n v="1963"/>
    <n v="81"/>
    <s v="70+"/>
    <s v="M"/>
    <x v="9"/>
    <s v="Religion and Philanthropy"/>
  </r>
  <r>
    <n v="1993"/>
    <s v="Les « Faiseurs de paix » : Yitzhak Rabin"/>
    <n v="1922"/>
    <n v="1995"/>
    <n v="71"/>
    <s v="70+"/>
    <s v="M"/>
    <x v="10"/>
    <s v="International Leaders"/>
  </r>
  <r>
    <n v="1951"/>
    <s v="Mohammad Mossadegh"/>
    <n v="1882"/>
    <n v="1967"/>
    <n v="69"/>
    <s v="60 - 69"/>
    <s v="M"/>
    <x v="11"/>
    <s v="International Leaders"/>
  </r>
  <r>
    <n v="1979"/>
    <s v="L'ayatollah Khomeini"/>
    <n v="1902"/>
    <n v="1989"/>
    <n v="77"/>
    <s v="70+"/>
    <s v="M"/>
    <x v="11"/>
    <s v="International Leaders"/>
  </r>
  <r>
    <n v="1930"/>
    <s v="Mahatma Gandhi"/>
    <n v="1869"/>
    <n v="1948"/>
    <n v="61"/>
    <s v="60 - 69"/>
    <s v="M"/>
    <x v="12"/>
    <s v="International Leaders"/>
  </r>
  <r>
    <n v="1956"/>
    <s v="Les révoltés hongrois"/>
    <m/>
    <m/>
    <s v="-"/>
    <m/>
    <s v="O"/>
    <x v="13"/>
    <s v="International Leaders"/>
  </r>
  <r>
    <n v="1938"/>
    <s v="Adolf Hitler"/>
    <n v="1889"/>
    <n v="1945"/>
    <n v="49"/>
    <s v="40 - 49"/>
    <s v="M"/>
    <x v="14"/>
    <s v="International Leaders"/>
  </r>
  <r>
    <n v="1953"/>
    <s v="Konrad Adenauer"/>
    <n v="1876"/>
    <n v="1967"/>
    <n v="77"/>
    <s v="70+"/>
    <s v="M"/>
    <x v="14"/>
    <s v="International Leaders"/>
  </r>
  <r>
    <n v="1970"/>
    <s v="Willy Brandt"/>
    <n v="1913"/>
    <n v="1992"/>
    <n v="57"/>
    <s v="50 - 59"/>
    <s v="M"/>
    <x v="14"/>
    <s v="International Leaders"/>
  </r>
  <r>
    <n v="2015"/>
    <s v="Angela Merkel"/>
    <n v="1954"/>
    <m/>
    <n v="61"/>
    <s v="60 - 69"/>
    <s v="W"/>
    <x v="14"/>
    <s v="International Leaders"/>
  </r>
  <r>
    <n v="1931"/>
    <s v="Pierre Laval"/>
    <n v="1883"/>
    <n v="1945"/>
    <n v="48"/>
    <s v="40 - 49"/>
    <s v="M"/>
    <x v="15"/>
    <s v="International Leaders"/>
  </r>
  <r>
    <n v="1958"/>
    <s v="Charles De Gaulle"/>
    <n v="1890"/>
    <n v="1970"/>
    <n v="68"/>
    <s v="60 - 69"/>
    <s v="M"/>
    <x v="15"/>
    <s v="International Leaders"/>
  </r>
  <r>
    <n v="1935"/>
    <s v="Hailé Sélassié"/>
    <n v="1892"/>
    <n v="1975"/>
    <n v="43"/>
    <s v="40 - 49"/>
    <s v="M"/>
    <x v="16"/>
    <s v="International Leaders"/>
  </r>
  <r>
    <n v="2005"/>
    <s v="Les Bons Samaritains Bono"/>
    <n v="1960"/>
    <m/>
    <n v="45"/>
    <s v="40 - 49"/>
    <s v="M"/>
    <x v="17"/>
    <s v="Religion and Philanthropy"/>
  </r>
  <r>
    <n v="1977"/>
    <s v="Anouar el-Sadate"/>
    <n v="1918"/>
    <n v="1981"/>
    <n v="59"/>
    <s v="50 - 59"/>
    <s v="M"/>
    <x v="18"/>
    <s v="International Leaders"/>
  </r>
  <r>
    <n v="1937"/>
    <s v="Song Meiling"/>
    <n v="1898"/>
    <n v="2003"/>
    <n v="39"/>
    <s v="&lt; 40"/>
    <s v="W"/>
    <x v="19"/>
    <s v="International Leaders"/>
  </r>
  <r>
    <n v="1937"/>
    <s v="Tchang Kaï-chek"/>
    <n v="1887"/>
    <n v="1975"/>
    <n v="50"/>
    <s v="50 - 59"/>
    <s v="M"/>
    <x v="19"/>
    <s v="International Leaders"/>
  </r>
  <r>
    <n v="1978"/>
    <s v="Deng Xiaoping"/>
    <n v="1904"/>
    <n v="1997"/>
    <n v="74"/>
    <s v="70+"/>
    <s v="M"/>
    <x v="19"/>
    <s v="International Leaders"/>
  </r>
  <r>
    <n v="1985"/>
    <s v="Deng Xiaoping"/>
    <n v="1904"/>
    <n v="1997"/>
    <n v="81"/>
    <s v="70+"/>
    <s v="M"/>
    <x v="19"/>
    <s v="International Leader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 fieldListSortAscending="1">
  <location ref="A3:B25" firstHeaderRow="2" firstDataRow="2" firstDataCol="1"/>
  <pivotFields count="9">
    <pivotField showAll="0"/>
    <pivotField showAll="0"/>
    <pivotField showAll="0"/>
    <pivotField showAll="0"/>
    <pivotField showAll="0"/>
    <pivotField showAll="0" defaultSubtotal="0"/>
    <pivotField showAll="0"/>
    <pivotField axis="axisRow" dataField="1" showAll="0">
      <items count="24">
        <item m="1" x="22"/>
        <item x="19"/>
        <item x="18"/>
        <item x="17"/>
        <item x="16"/>
        <item x="15"/>
        <item x="14"/>
        <item x="13"/>
        <item x="12"/>
        <item x="11"/>
        <item x="10"/>
        <item x="8"/>
        <item x="7"/>
        <item x="6"/>
        <item x="5"/>
        <item x="4"/>
        <item x="3"/>
        <item x="2"/>
        <item x="1"/>
        <item x="0"/>
        <item m="1" x="21"/>
        <item m="1" x="20"/>
        <item x="9"/>
        <item t="default"/>
      </items>
    </pivotField>
    <pivotField showAll="0"/>
  </pivotFields>
  <rowFields count="1">
    <field x="7"/>
  </rowFields>
  <rowItems count="2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2"/>
    </i>
    <i t="grand">
      <x/>
    </i>
  </rowItems>
  <colItems count="1">
    <i/>
  </colItems>
  <dataFields count="1">
    <dataField name="NB sur Nationalité" fld="7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6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 fieldListSortAscending="1">
  <location ref="A29:B51" firstHeaderRow="2" firstDataRow="2" firstDataCol="1"/>
  <pivotFields count="9">
    <pivotField showAll="0"/>
    <pivotField showAll="0"/>
    <pivotField showAll="0"/>
    <pivotField showAll="0"/>
    <pivotField showAll="0"/>
    <pivotField showAll="0" defaultSubtotal="0"/>
    <pivotField showAll="0"/>
    <pivotField axis="axisRow" dataField="1" showAll="0">
      <items count="24">
        <item m="1" x="22"/>
        <item x="19"/>
        <item x="18"/>
        <item x="17"/>
        <item x="16"/>
        <item x="15"/>
        <item x="14"/>
        <item x="13"/>
        <item x="12"/>
        <item x="11"/>
        <item x="10"/>
        <item x="8"/>
        <item x="7"/>
        <item x="6"/>
        <item x="5"/>
        <item x="4"/>
        <item x="3"/>
        <item x="2"/>
        <item x="1"/>
        <item x="0"/>
        <item m="1" x="21"/>
        <item m="1" x="20"/>
        <item x="9"/>
        <item t="default"/>
      </items>
    </pivotField>
    <pivotField showAll="0"/>
  </pivotFields>
  <rowFields count="1">
    <field x="7"/>
  </rowFields>
  <rowItems count="2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2"/>
    </i>
    <i t="grand">
      <x/>
    </i>
  </rowItems>
  <colItems count="1">
    <i/>
  </colItems>
  <dataFields count="1">
    <dataField name="NB sur Nationalité" fld="7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5"/>
  <sheetViews>
    <sheetView workbookViewId="0">
      <selection activeCell="E33" sqref="E33"/>
    </sheetView>
  </sheetViews>
  <sheetFormatPr baseColWidth="10" defaultRowHeight="12" x14ac:dyDescent="0"/>
  <cols>
    <col min="1" max="1" width="13.6640625" bestFit="1" customWidth="1"/>
    <col min="2" max="2" width="4.83203125" bestFit="1" customWidth="1"/>
    <col min="3" max="3" width="8.33203125" customWidth="1"/>
    <col min="4" max="6" width="10.5" customWidth="1"/>
    <col min="7" max="7" width="10.33203125" customWidth="1"/>
    <col min="8" max="8" width="5.5" customWidth="1"/>
    <col min="9" max="9" width="6.83203125" customWidth="1"/>
  </cols>
  <sheetData>
    <row r="3" spans="1:2" ht="24">
      <c r="A3" s="46" t="s">
        <v>144</v>
      </c>
    </row>
    <row r="4" spans="1:2" ht="24">
      <c r="A4" s="46" t="s">
        <v>142</v>
      </c>
      <c r="B4" t="s">
        <v>90</v>
      </c>
    </row>
    <row r="5" spans="1:2">
      <c r="A5" s="47" t="s">
        <v>92</v>
      </c>
      <c r="B5" s="48">
        <v>4</v>
      </c>
    </row>
    <row r="6" spans="1:2">
      <c r="A6" s="47" t="s">
        <v>96</v>
      </c>
      <c r="B6" s="48">
        <v>1</v>
      </c>
    </row>
    <row r="7" spans="1:2">
      <c r="A7" s="47" t="s">
        <v>106</v>
      </c>
      <c r="B7" s="48">
        <v>1</v>
      </c>
    </row>
    <row r="8" spans="1:2">
      <c r="A8" s="47" t="s">
        <v>91</v>
      </c>
      <c r="B8" s="48">
        <v>1</v>
      </c>
    </row>
    <row r="9" spans="1:2">
      <c r="A9" s="47" t="s">
        <v>10</v>
      </c>
      <c r="B9" s="48">
        <v>2</v>
      </c>
    </row>
    <row r="10" spans="1:2">
      <c r="A10" s="47" t="s">
        <v>93</v>
      </c>
      <c r="B10" s="48">
        <v>4</v>
      </c>
    </row>
    <row r="11" spans="1:2">
      <c r="A11" s="47" t="s">
        <v>94</v>
      </c>
      <c r="B11" s="48">
        <v>1</v>
      </c>
    </row>
    <row r="12" spans="1:2">
      <c r="A12" s="47" t="s">
        <v>104</v>
      </c>
      <c r="B12" s="48">
        <v>1</v>
      </c>
    </row>
    <row r="13" spans="1:2">
      <c r="A13" s="47" t="s">
        <v>25</v>
      </c>
      <c r="B13" s="48">
        <v>2</v>
      </c>
    </row>
    <row r="14" spans="1:2">
      <c r="A14" s="47" t="s">
        <v>107</v>
      </c>
      <c r="B14" s="48">
        <v>1</v>
      </c>
    </row>
    <row r="15" spans="1:2">
      <c r="A15" s="47" t="s">
        <v>70</v>
      </c>
      <c r="B15" s="48">
        <v>1</v>
      </c>
    </row>
    <row r="16" spans="1:2">
      <c r="A16" s="47" t="s">
        <v>61</v>
      </c>
      <c r="B16" s="48">
        <v>1</v>
      </c>
    </row>
    <row r="17" spans="1:2">
      <c r="A17" s="47" t="s">
        <v>97</v>
      </c>
      <c r="B17" s="48">
        <v>2</v>
      </c>
    </row>
    <row r="18" spans="1:2">
      <c r="A18" s="47" t="s">
        <v>98</v>
      </c>
      <c r="B18" s="48">
        <v>7</v>
      </c>
    </row>
    <row r="19" spans="1:2">
      <c r="A19" s="47" t="s">
        <v>122</v>
      </c>
      <c r="B19" s="48">
        <v>6</v>
      </c>
    </row>
    <row r="20" spans="1:2">
      <c r="A20" s="47" t="s">
        <v>95</v>
      </c>
      <c r="B20" s="48">
        <v>1</v>
      </c>
    </row>
    <row r="21" spans="1:2">
      <c r="A21" s="47" t="s">
        <v>105</v>
      </c>
      <c r="B21" s="48">
        <v>2</v>
      </c>
    </row>
    <row r="22" spans="1:2">
      <c r="A22" s="47" t="s">
        <v>108</v>
      </c>
      <c r="B22" s="48">
        <v>3</v>
      </c>
    </row>
    <row r="23" spans="1:2" ht="24">
      <c r="A23" s="47" t="s">
        <v>103</v>
      </c>
      <c r="B23" s="48">
        <v>55</v>
      </c>
    </row>
    <row r="24" spans="1:2">
      <c r="A24" s="47" t="s">
        <v>155</v>
      </c>
      <c r="B24" s="48">
        <v>1</v>
      </c>
    </row>
    <row r="25" spans="1:2">
      <c r="A25" s="47" t="s">
        <v>158</v>
      </c>
      <c r="B25" s="48">
        <v>97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X122"/>
  <sheetViews>
    <sheetView workbookViewId="0">
      <pane xSplit="2" ySplit="1" topLeftCell="C59" activePane="bottomRight" state="frozen"/>
      <selection pane="topRight" activeCell="C1" sqref="C1"/>
      <selection pane="bottomLeft" activeCell="A2" sqref="A2"/>
      <selection pane="bottomRight" activeCell="A100" sqref="A100"/>
    </sheetView>
  </sheetViews>
  <sheetFormatPr baseColWidth="10" defaultColWidth="17.1640625" defaultRowHeight="12.75" customHeight="1" x14ac:dyDescent="0"/>
  <cols>
    <col min="1" max="1" width="11.83203125" customWidth="1"/>
    <col min="2" max="2" width="30.83203125" customWidth="1"/>
    <col min="3" max="5" width="6.1640625" customWidth="1"/>
    <col min="6" max="6" width="9.5" customWidth="1"/>
    <col min="7" max="7" width="6.1640625" customWidth="1"/>
    <col min="8" max="8" width="34" customWidth="1"/>
    <col min="9" max="9" width="19.6640625" customWidth="1"/>
    <col min="10" max="24" width="17.1640625" style="7"/>
  </cols>
  <sheetData>
    <row r="1" spans="1:24" ht="12.75" customHeight="1">
      <c r="A1" s="31" t="s">
        <v>0</v>
      </c>
      <c r="B1" s="31" t="s">
        <v>1</v>
      </c>
      <c r="C1" s="32" t="s">
        <v>117</v>
      </c>
      <c r="D1" s="31" t="s">
        <v>2</v>
      </c>
      <c r="E1" s="31" t="s">
        <v>3</v>
      </c>
      <c r="F1" s="32" t="s">
        <v>145</v>
      </c>
      <c r="G1" s="32" t="s">
        <v>99</v>
      </c>
      <c r="H1" s="31" t="s">
        <v>4</v>
      </c>
      <c r="I1" s="32" t="s">
        <v>110</v>
      </c>
    </row>
    <row r="2" spans="1:24" s="17" customFormat="1" ht="12.75" customHeight="1">
      <c r="A2" s="31">
        <v>1927</v>
      </c>
      <c r="B2" s="7" t="s">
        <v>5</v>
      </c>
      <c r="C2" s="7">
        <v>1902</v>
      </c>
      <c r="D2" s="7">
        <v>1974</v>
      </c>
      <c r="E2" s="7">
        <f t="shared" ref="E2:E25" si="0">A2-C2</f>
        <v>25</v>
      </c>
      <c r="F2" s="7" t="s">
        <v>146</v>
      </c>
      <c r="G2" s="7" t="s">
        <v>100</v>
      </c>
      <c r="H2" s="7" t="s">
        <v>103</v>
      </c>
      <c r="I2" s="7" t="s">
        <v>111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17" customFormat="1" ht="12.75" customHeight="1">
      <c r="A3" s="31">
        <v>1928</v>
      </c>
      <c r="B3" s="7" t="s">
        <v>6</v>
      </c>
      <c r="C3" s="7">
        <v>1875</v>
      </c>
      <c r="D3" s="7">
        <v>1940</v>
      </c>
      <c r="E3" s="7">
        <f t="shared" si="0"/>
        <v>53</v>
      </c>
      <c r="F3" s="7" t="s">
        <v>148</v>
      </c>
      <c r="G3" s="7" t="s">
        <v>100</v>
      </c>
      <c r="H3" s="7" t="s">
        <v>103</v>
      </c>
      <c r="I3" s="7" t="s">
        <v>114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s="17" customFormat="1" ht="12.75" customHeight="1">
      <c r="A4" s="31">
        <v>1929</v>
      </c>
      <c r="B4" s="7" t="s">
        <v>7</v>
      </c>
      <c r="C4" s="7">
        <v>1874</v>
      </c>
      <c r="D4" s="7">
        <v>1962</v>
      </c>
      <c r="E4" s="7">
        <f t="shared" si="0"/>
        <v>55</v>
      </c>
      <c r="F4" s="7" t="s">
        <v>148</v>
      </c>
      <c r="G4" s="7" t="s">
        <v>100</v>
      </c>
      <c r="H4" s="7" t="s">
        <v>103</v>
      </c>
      <c r="I4" s="7" t="s">
        <v>115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17" customFormat="1" ht="12.75" customHeight="1">
      <c r="A5" s="31">
        <v>1930</v>
      </c>
      <c r="B5" s="7" t="s">
        <v>8</v>
      </c>
      <c r="C5" s="7">
        <v>1869</v>
      </c>
      <c r="D5" s="7">
        <v>1948</v>
      </c>
      <c r="E5" s="7">
        <f t="shared" si="0"/>
        <v>61</v>
      </c>
      <c r="F5" s="7" t="s">
        <v>149</v>
      </c>
      <c r="G5" s="7" t="s">
        <v>100</v>
      </c>
      <c r="H5" s="7" t="s">
        <v>104</v>
      </c>
      <c r="I5" s="7" t="s">
        <v>115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s="17" customFormat="1" ht="12.75" customHeight="1">
      <c r="A6" s="31">
        <v>1931</v>
      </c>
      <c r="B6" s="7" t="s">
        <v>9</v>
      </c>
      <c r="C6" s="7">
        <v>1883</v>
      </c>
      <c r="D6" s="7">
        <v>1945</v>
      </c>
      <c r="E6" s="7">
        <f t="shared" si="0"/>
        <v>48</v>
      </c>
      <c r="F6" s="7" t="s">
        <v>147</v>
      </c>
      <c r="G6" s="7" t="s">
        <v>100</v>
      </c>
      <c r="H6" s="7" t="s">
        <v>10</v>
      </c>
      <c r="I6" s="7" t="s">
        <v>115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7" customFormat="1" ht="12.75" customHeight="1">
      <c r="A7" s="31">
        <v>1932</v>
      </c>
      <c r="B7" s="7" t="s">
        <v>11</v>
      </c>
      <c r="C7" s="7">
        <v>1882</v>
      </c>
      <c r="D7" s="7">
        <v>1945</v>
      </c>
      <c r="E7" s="7">
        <f t="shared" si="0"/>
        <v>50</v>
      </c>
      <c r="F7" s="7" t="s">
        <v>148</v>
      </c>
      <c r="G7" s="7" t="s">
        <v>100</v>
      </c>
      <c r="H7" s="7" t="s">
        <v>103</v>
      </c>
      <c r="I7" s="7" t="s">
        <v>116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s="17" customFormat="1" ht="12.75" customHeight="1">
      <c r="A8" s="31">
        <v>1933</v>
      </c>
      <c r="B8" s="7" t="s">
        <v>12</v>
      </c>
      <c r="C8" s="7">
        <v>1882</v>
      </c>
      <c r="D8" s="7">
        <v>1942</v>
      </c>
      <c r="E8" s="7">
        <f t="shared" si="0"/>
        <v>51</v>
      </c>
      <c r="F8" s="7" t="s">
        <v>148</v>
      </c>
      <c r="G8" s="7" t="s">
        <v>100</v>
      </c>
      <c r="H8" s="7" t="s">
        <v>103</v>
      </c>
      <c r="I8" s="7" t="s">
        <v>116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s="17" customFormat="1" ht="12.75" customHeight="1">
      <c r="A9" s="31">
        <v>1934</v>
      </c>
      <c r="B9" s="7" t="s">
        <v>11</v>
      </c>
      <c r="C9" s="7">
        <v>1882</v>
      </c>
      <c r="D9" s="7">
        <v>1945</v>
      </c>
      <c r="E9" s="7">
        <f t="shared" si="0"/>
        <v>52</v>
      </c>
      <c r="F9" s="7" t="s">
        <v>148</v>
      </c>
      <c r="G9" s="7" t="s">
        <v>100</v>
      </c>
      <c r="H9" s="7" t="s">
        <v>103</v>
      </c>
      <c r="I9" s="7" t="s">
        <v>116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s="17" customFormat="1" ht="12.75" customHeight="1">
      <c r="A10" s="31">
        <v>1935</v>
      </c>
      <c r="B10" s="7" t="s">
        <v>13</v>
      </c>
      <c r="C10" s="7">
        <v>1892</v>
      </c>
      <c r="D10" s="7">
        <v>1975</v>
      </c>
      <c r="E10" s="7">
        <f t="shared" si="0"/>
        <v>43</v>
      </c>
      <c r="F10" s="7" t="s">
        <v>147</v>
      </c>
      <c r="G10" s="7" t="s">
        <v>100</v>
      </c>
      <c r="H10" s="7" t="s">
        <v>91</v>
      </c>
      <c r="I10" s="7" t="s">
        <v>115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s="17" customFormat="1" ht="12.75" customHeight="1">
      <c r="A11" s="31">
        <v>1936</v>
      </c>
      <c r="B11" s="7" t="s">
        <v>14</v>
      </c>
      <c r="C11" s="7">
        <v>1896</v>
      </c>
      <c r="D11" s="7">
        <v>1986</v>
      </c>
      <c r="E11" s="7">
        <f t="shared" si="0"/>
        <v>40</v>
      </c>
      <c r="F11" s="7" t="s">
        <v>147</v>
      </c>
      <c r="G11" s="7" t="s">
        <v>101</v>
      </c>
      <c r="H11" s="7" t="s">
        <v>103</v>
      </c>
      <c r="I11" s="7" t="s">
        <v>115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s="6" customFormat="1" ht="12.75" customHeight="1">
      <c r="A12" s="31">
        <v>1937</v>
      </c>
      <c r="B12" s="7" t="s">
        <v>109</v>
      </c>
      <c r="C12" s="7">
        <v>1898</v>
      </c>
      <c r="D12" s="7">
        <v>2003</v>
      </c>
      <c r="E12" s="7">
        <f t="shared" si="0"/>
        <v>39</v>
      </c>
      <c r="F12" s="7" t="s">
        <v>146</v>
      </c>
      <c r="G12" s="7" t="s">
        <v>101</v>
      </c>
      <c r="H12" s="7" t="s">
        <v>92</v>
      </c>
      <c r="I12" s="7" t="s">
        <v>115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s="6" customFormat="1" ht="12.75" customHeight="1">
      <c r="A13" s="31">
        <v>1937</v>
      </c>
      <c r="B13" s="7" t="s">
        <v>15</v>
      </c>
      <c r="C13" s="7">
        <v>1887</v>
      </c>
      <c r="D13" s="7">
        <v>1975</v>
      </c>
      <c r="E13" s="7">
        <f t="shared" si="0"/>
        <v>50</v>
      </c>
      <c r="F13" s="7" t="s">
        <v>148</v>
      </c>
      <c r="G13" s="7" t="s">
        <v>100</v>
      </c>
      <c r="H13" s="7" t="s">
        <v>92</v>
      </c>
      <c r="I13" s="7" t="s">
        <v>115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17" customFormat="1" ht="12.75" customHeight="1">
      <c r="A14" s="31">
        <v>1938</v>
      </c>
      <c r="B14" s="7" t="s">
        <v>16</v>
      </c>
      <c r="C14" s="7">
        <v>1889</v>
      </c>
      <c r="D14" s="7">
        <v>1945</v>
      </c>
      <c r="E14" s="7">
        <f t="shared" si="0"/>
        <v>49</v>
      </c>
      <c r="F14" s="7" t="s">
        <v>147</v>
      </c>
      <c r="G14" s="7" t="s">
        <v>100</v>
      </c>
      <c r="H14" s="7" t="s">
        <v>93</v>
      </c>
      <c r="I14" s="7" t="s">
        <v>115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s="17" customFormat="1" ht="12.75" customHeight="1">
      <c r="A15" s="31">
        <v>1939</v>
      </c>
      <c r="B15" s="7" t="s">
        <v>17</v>
      </c>
      <c r="C15" s="7">
        <v>1878</v>
      </c>
      <c r="D15" s="7">
        <v>1953</v>
      </c>
      <c r="E15" s="7">
        <f t="shared" si="0"/>
        <v>61</v>
      </c>
      <c r="F15" s="7" t="s">
        <v>149</v>
      </c>
      <c r="G15" s="7" t="s">
        <v>100</v>
      </c>
      <c r="H15" s="7" t="s">
        <v>98</v>
      </c>
      <c r="I15" s="7" t="s">
        <v>115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s="17" customFormat="1" ht="12.75" customHeight="1">
      <c r="A16" s="31">
        <v>1940</v>
      </c>
      <c r="B16" s="7" t="s">
        <v>18</v>
      </c>
      <c r="C16" s="7">
        <v>1874</v>
      </c>
      <c r="D16" s="7">
        <v>1965</v>
      </c>
      <c r="E16" s="7">
        <f t="shared" si="0"/>
        <v>66</v>
      </c>
      <c r="F16" s="7" t="s">
        <v>149</v>
      </c>
      <c r="G16" s="7" t="s">
        <v>100</v>
      </c>
      <c r="H16" s="7" t="s">
        <v>108</v>
      </c>
      <c r="I16" s="7" t="s">
        <v>115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17" customFormat="1" ht="12.75" customHeight="1">
      <c r="A17" s="31">
        <v>1941</v>
      </c>
      <c r="B17" s="7" t="s">
        <v>11</v>
      </c>
      <c r="C17" s="7">
        <v>1882</v>
      </c>
      <c r="D17" s="7">
        <v>1945</v>
      </c>
      <c r="E17" s="7">
        <f t="shared" si="0"/>
        <v>59</v>
      </c>
      <c r="F17" s="7" t="s">
        <v>148</v>
      </c>
      <c r="G17" s="7" t="s">
        <v>100</v>
      </c>
      <c r="H17" s="7" t="s">
        <v>103</v>
      </c>
      <c r="I17" s="7" t="s">
        <v>116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17" customFormat="1" ht="12.75" customHeight="1">
      <c r="A18" s="31">
        <v>1942</v>
      </c>
      <c r="B18" s="7" t="s">
        <v>17</v>
      </c>
      <c r="C18" s="7">
        <v>1878</v>
      </c>
      <c r="D18" s="7">
        <v>1953</v>
      </c>
      <c r="E18" s="7">
        <f t="shared" si="0"/>
        <v>64</v>
      </c>
      <c r="F18" s="7" t="s">
        <v>149</v>
      </c>
      <c r="G18" s="7" t="s">
        <v>100</v>
      </c>
      <c r="H18" s="7" t="s">
        <v>98</v>
      </c>
      <c r="I18" s="7" t="s">
        <v>115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s="17" customFormat="1" ht="12.75" customHeight="1">
      <c r="A19" s="31">
        <v>1943</v>
      </c>
      <c r="B19" s="7" t="s">
        <v>19</v>
      </c>
      <c r="C19" s="7">
        <v>1880</v>
      </c>
      <c r="D19" s="7">
        <v>1959</v>
      </c>
      <c r="E19" s="7">
        <f t="shared" si="0"/>
        <v>63</v>
      </c>
      <c r="F19" s="7" t="s">
        <v>149</v>
      </c>
      <c r="G19" s="7" t="s">
        <v>100</v>
      </c>
      <c r="H19" s="7" t="s">
        <v>103</v>
      </c>
      <c r="I19" s="7" t="s">
        <v>116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s="17" customFormat="1" ht="12.75" customHeight="1">
      <c r="A20" s="31">
        <v>1944</v>
      </c>
      <c r="B20" s="7" t="s">
        <v>20</v>
      </c>
      <c r="C20" s="7">
        <v>1890</v>
      </c>
      <c r="D20" s="7">
        <v>1969</v>
      </c>
      <c r="E20" s="7">
        <f t="shared" si="0"/>
        <v>54</v>
      </c>
      <c r="F20" s="7" t="s">
        <v>148</v>
      </c>
      <c r="G20" s="7" t="s">
        <v>100</v>
      </c>
      <c r="H20" s="7" t="s">
        <v>103</v>
      </c>
      <c r="I20" s="7" t="s">
        <v>116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s="17" customFormat="1" ht="12.75" customHeight="1">
      <c r="A21" s="31">
        <v>1945</v>
      </c>
      <c r="B21" s="7" t="s">
        <v>21</v>
      </c>
      <c r="C21" s="7">
        <v>1884</v>
      </c>
      <c r="D21" s="7">
        <v>1972</v>
      </c>
      <c r="E21" s="7">
        <f t="shared" si="0"/>
        <v>61</v>
      </c>
      <c r="F21" s="7" t="s">
        <v>149</v>
      </c>
      <c r="G21" s="7" t="s">
        <v>100</v>
      </c>
      <c r="H21" s="7" t="s">
        <v>103</v>
      </c>
      <c r="I21" s="7" t="s">
        <v>116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17" customFormat="1" ht="12.75" customHeight="1">
      <c r="A22" s="31">
        <v>1946</v>
      </c>
      <c r="B22" s="7" t="s">
        <v>22</v>
      </c>
      <c r="C22" s="7">
        <v>1879</v>
      </c>
      <c r="D22" s="7">
        <v>1972</v>
      </c>
      <c r="E22" s="7">
        <f t="shared" si="0"/>
        <v>67</v>
      </c>
      <c r="F22" s="7" t="s">
        <v>149</v>
      </c>
      <c r="G22" s="7" t="s">
        <v>100</v>
      </c>
      <c r="H22" s="7" t="s">
        <v>103</v>
      </c>
      <c r="I22" s="7" t="s">
        <v>116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s="17" customFormat="1" ht="12.75" customHeight="1">
      <c r="A23" s="31">
        <v>1947</v>
      </c>
      <c r="B23" s="7" t="s">
        <v>19</v>
      </c>
      <c r="C23" s="7">
        <v>1880</v>
      </c>
      <c r="D23" s="7">
        <v>1959</v>
      </c>
      <c r="E23" s="7">
        <f t="shared" si="0"/>
        <v>67</v>
      </c>
      <c r="F23" s="7" t="s">
        <v>149</v>
      </c>
      <c r="G23" s="7" t="s">
        <v>100</v>
      </c>
      <c r="H23" s="7" t="s">
        <v>103</v>
      </c>
      <c r="I23" s="7" t="s">
        <v>116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s="17" customFormat="1" ht="12.75" customHeight="1">
      <c r="A24" s="31">
        <v>1948</v>
      </c>
      <c r="B24" s="7" t="s">
        <v>21</v>
      </c>
      <c r="C24" s="7">
        <v>1884</v>
      </c>
      <c r="D24" s="7">
        <v>1972</v>
      </c>
      <c r="E24" s="7">
        <f t="shared" si="0"/>
        <v>64</v>
      </c>
      <c r="F24" s="7" t="s">
        <v>149</v>
      </c>
      <c r="G24" s="7" t="s">
        <v>100</v>
      </c>
      <c r="H24" s="7" t="s">
        <v>103</v>
      </c>
      <c r="I24" s="7" t="s">
        <v>116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s="17" customFormat="1" ht="12.75" customHeight="1">
      <c r="A25" s="31">
        <v>1949</v>
      </c>
      <c r="B25" s="7" t="s">
        <v>18</v>
      </c>
      <c r="C25" s="7">
        <v>1874</v>
      </c>
      <c r="D25" s="7">
        <v>1965</v>
      </c>
      <c r="E25" s="7">
        <f t="shared" si="0"/>
        <v>75</v>
      </c>
      <c r="F25" s="7" t="s">
        <v>150</v>
      </c>
      <c r="G25" s="7" t="s">
        <v>100</v>
      </c>
      <c r="H25" s="7" t="s">
        <v>108</v>
      </c>
      <c r="I25" s="7" t="s">
        <v>115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17" customFormat="1" ht="12.75" customHeight="1">
      <c r="A26" s="31">
        <v>1950</v>
      </c>
      <c r="B26" s="7" t="s">
        <v>23</v>
      </c>
      <c r="C26" s="7"/>
      <c r="D26" s="7"/>
      <c r="E26" s="33" t="s">
        <v>27</v>
      </c>
      <c r="F26" s="33"/>
      <c r="G26" s="7" t="s">
        <v>102</v>
      </c>
      <c r="H26" s="7" t="s">
        <v>103</v>
      </c>
      <c r="I26" s="7" t="s">
        <v>112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s="17" customFormat="1" ht="12.75" customHeight="1">
      <c r="A27" s="31">
        <v>1951</v>
      </c>
      <c r="B27" s="7" t="s">
        <v>24</v>
      </c>
      <c r="C27" s="7">
        <v>1882</v>
      </c>
      <c r="D27" s="7">
        <v>1967</v>
      </c>
      <c r="E27" s="7">
        <f>A27-C27</f>
        <v>69</v>
      </c>
      <c r="F27" s="7" t="s">
        <v>149</v>
      </c>
      <c r="G27" s="7" t="s">
        <v>100</v>
      </c>
      <c r="H27" s="7" t="s">
        <v>25</v>
      </c>
      <c r="I27" s="7" t="s">
        <v>115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s="17" customFormat="1" ht="12.75" customHeight="1">
      <c r="A28" s="31">
        <v>1952</v>
      </c>
      <c r="B28" s="7" t="s">
        <v>26</v>
      </c>
      <c r="C28" s="7">
        <v>1926</v>
      </c>
      <c r="D28" s="33" t="s">
        <v>27</v>
      </c>
      <c r="E28" s="7">
        <f>A28-C28</f>
        <v>26</v>
      </c>
      <c r="F28" s="7" t="s">
        <v>146</v>
      </c>
      <c r="G28" s="7" t="s">
        <v>101</v>
      </c>
      <c r="H28" s="7" t="s">
        <v>108</v>
      </c>
      <c r="I28" s="7" t="s">
        <v>115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s="17" customFormat="1" ht="12.75" customHeight="1">
      <c r="A29" s="31">
        <v>1953</v>
      </c>
      <c r="B29" s="7" t="s">
        <v>28</v>
      </c>
      <c r="C29" s="7">
        <v>1876</v>
      </c>
      <c r="D29" s="7">
        <v>1967</v>
      </c>
      <c r="E29" s="7">
        <f>A29-C29</f>
        <v>77</v>
      </c>
      <c r="F29" s="7" t="s">
        <v>150</v>
      </c>
      <c r="G29" s="7" t="s">
        <v>100</v>
      </c>
      <c r="H29" s="7" t="s">
        <v>93</v>
      </c>
      <c r="I29" s="7" t="s">
        <v>115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s="17" customFormat="1" ht="12.75" customHeight="1">
      <c r="A30" s="31">
        <v>1954</v>
      </c>
      <c r="B30" s="7" t="s">
        <v>29</v>
      </c>
      <c r="C30" s="7">
        <v>1888</v>
      </c>
      <c r="D30" s="7">
        <v>1959</v>
      </c>
      <c r="E30" s="7">
        <f>A30-C30</f>
        <v>66</v>
      </c>
      <c r="F30" s="7" t="s">
        <v>149</v>
      </c>
      <c r="G30" s="7" t="s">
        <v>100</v>
      </c>
      <c r="H30" s="7" t="s">
        <v>103</v>
      </c>
      <c r="I30" s="7" t="s">
        <v>116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s="17" customFormat="1" ht="12.75" customHeight="1">
      <c r="A31" s="31">
        <v>1955</v>
      </c>
      <c r="B31" s="7" t="s">
        <v>30</v>
      </c>
      <c r="C31" s="7">
        <v>1893</v>
      </c>
      <c r="D31" s="7">
        <v>1962</v>
      </c>
      <c r="E31" s="7">
        <f>A31-C31</f>
        <v>62</v>
      </c>
      <c r="F31" s="7" t="s">
        <v>149</v>
      </c>
      <c r="G31" s="7" t="s">
        <v>100</v>
      </c>
      <c r="H31" s="7" t="s">
        <v>103</v>
      </c>
      <c r="I31" s="7" t="s">
        <v>114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s="17" customFormat="1" ht="12.75" customHeight="1">
      <c r="A32" s="31">
        <v>1956</v>
      </c>
      <c r="B32" s="7" t="s">
        <v>31</v>
      </c>
      <c r="C32" s="7"/>
      <c r="D32" s="7"/>
      <c r="E32" s="33" t="s">
        <v>27</v>
      </c>
      <c r="F32" s="33"/>
      <c r="G32" s="7" t="s">
        <v>102</v>
      </c>
      <c r="H32" s="7" t="s">
        <v>94</v>
      </c>
      <c r="I32" s="7" t="s">
        <v>115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s="17" customFormat="1" ht="12.75" customHeight="1">
      <c r="A33" s="31">
        <v>1957</v>
      </c>
      <c r="B33" s="7" t="s">
        <v>32</v>
      </c>
      <c r="C33" s="7">
        <v>1894</v>
      </c>
      <c r="D33" s="7">
        <v>1971</v>
      </c>
      <c r="E33" s="7">
        <f>A33-C33</f>
        <v>63</v>
      </c>
      <c r="F33" s="7" t="s">
        <v>149</v>
      </c>
      <c r="G33" s="7" t="s">
        <v>100</v>
      </c>
      <c r="H33" s="7" t="s">
        <v>98</v>
      </c>
      <c r="I33" s="7" t="s">
        <v>115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s="17" customFormat="1" ht="12.75" customHeight="1">
      <c r="A34" s="31">
        <v>1958</v>
      </c>
      <c r="B34" s="7" t="s">
        <v>33</v>
      </c>
      <c r="C34" s="7">
        <v>1890</v>
      </c>
      <c r="D34" s="7">
        <v>1970</v>
      </c>
      <c r="E34" s="7">
        <f>A34-C34</f>
        <v>68</v>
      </c>
      <c r="F34" s="7" t="s">
        <v>149</v>
      </c>
      <c r="G34" s="7" t="s">
        <v>100</v>
      </c>
      <c r="H34" s="7" t="s">
        <v>10</v>
      </c>
      <c r="I34" s="7" t="s">
        <v>115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s="17" customFormat="1" ht="12.75" customHeight="1">
      <c r="A35" s="31">
        <v>1959</v>
      </c>
      <c r="B35" s="7" t="s">
        <v>20</v>
      </c>
      <c r="C35" s="7">
        <v>1890</v>
      </c>
      <c r="D35" s="7">
        <v>1969</v>
      </c>
      <c r="E35" s="7">
        <f>A35-C35</f>
        <v>69</v>
      </c>
      <c r="F35" s="7" t="s">
        <v>149</v>
      </c>
      <c r="G35" s="7" t="s">
        <v>100</v>
      </c>
      <c r="H35" s="7" t="s">
        <v>103</v>
      </c>
      <c r="I35" s="7" t="s">
        <v>116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s="17" customFormat="1" ht="12.75" customHeight="1">
      <c r="A36" s="31">
        <v>1960</v>
      </c>
      <c r="B36" s="7" t="s">
        <v>34</v>
      </c>
      <c r="C36" s="7"/>
      <c r="D36" s="7"/>
      <c r="E36" s="33" t="s">
        <v>27</v>
      </c>
      <c r="F36" s="33"/>
      <c r="G36" s="7" t="s">
        <v>102</v>
      </c>
      <c r="H36" s="7" t="s">
        <v>103</v>
      </c>
      <c r="I36" s="7" t="s">
        <v>111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s="17" customFormat="1" ht="12.75" customHeight="1">
      <c r="A37" s="31">
        <v>1961</v>
      </c>
      <c r="B37" s="7" t="s">
        <v>35</v>
      </c>
      <c r="C37" s="7">
        <v>1917</v>
      </c>
      <c r="D37" s="7">
        <v>1963</v>
      </c>
      <c r="E37" s="7">
        <f>A37-C37</f>
        <v>44</v>
      </c>
      <c r="F37" s="7" t="s">
        <v>147</v>
      </c>
      <c r="G37" s="7" t="s">
        <v>100</v>
      </c>
      <c r="H37" s="7" t="s">
        <v>103</v>
      </c>
      <c r="I37" s="7" t="s">
        <v>116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s="17" customFormat="1" ht="12.75" customHeight="1">
      <c r="A38" s="31">
        <v>1962</v>
      </c>
      <c r="B38" s="7" t="s">
        <v>36</v>
      </c>
      <c r="C38" s="7">
        <v>1881</v>
      </c>
      <c r="D38" s="7">
        <v>1963</v>
      </c>
      <c r="E38" s="7">
        <f>A38-C38</f>
        <v>81</v>
      </c>
      <c r="F38" s="7" t="s">
        <v>150</v>
      </c>
      <c r="G38" s="7" t="s">
        <v>100</v>
      </c>
      <c r="H38" s="7" t="s">
        <v>155</v>
      </c>
      <c r="I38" s="7" t="s">
        <v>113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s="17" customFormat="1" ht="12.75" customHeight="1">
      <c r="A39" s="31">
        <v>1963</v>
      </c>
      <c r="B39" s="7" t="s">
        <v>38</v>
      </c>
      <c r="C39" s="7">
        <v>1929</v>
      </c>
      <c r="D39" s="7">
        <v>1968</v>
      </c>
      <c r="E39" s="7">
        <f>A39-C39</f>
        <v>34</v>
      </c>
      <c r="F39" s="7" t="s">
        <v>146</v>
      </c>
      <c r="G39" s="7" t="s">
        <v>100</v>
      </c>
      <c r="H39" s="7" t="s">
        <v>103</v>
      </c>
      <c r="I39" s="7" t="s">
        <v>116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s="17" customFormat="1" ht="12.75" customHeight="1">
      <c r="A40" s="31">
        <v>1964</v>
      </c>
      <c r="B40" s="7" t="s">
        <v>39</v>
      </c>
      <c r="C40" s="7">
        <v>1908</v>
      </c>
      <c r="D40" s="7">
        <v>1973</v>
      </c>
      <c r="E40" s="7">
        <f>A40-C40</f>
        <v>56</v>
      </c>
      <c r="F40" s="7" t="s">
        <v>148</v>
      </c>
      <c r="G40" s="7" t="s">
        <v>100</v>
      </c>
      <c r="H40" s="7" t="s">
        <v>103</v>
      </c>
      <c r="I40" s="7" t="s">
        <v>116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s="17" customFormat="1" ht="12.75" customHeight="1">
      <c r="A41" s="31">
        <v>1965</v>
      </c>
      <c r="B41" s="7" t="s">
        <v>40</v>
      </c>
      <c r="C41" s="7">
        <v>1914</v>
      </c>
      <c r="D41" s="7">
        <v>2005</v>
      </c>
      <c r="E41" s="7">
        <f>A41-C41</f>
        <v>51</v>
      </c>
      <c r="F41" s="7" t="s">
        <v>148</v>
      </c>
      <c r="G41" s="7" t="s">
        <v>100</v>
      </c>
      <c r="H41" s="7" t="s">
        <v>103</v>
      </c>
      <c r="I41" s="7" t="s">
        <v>116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s="16" customFormat="1" ht="12.75" customHeight="1">
      <c r="A42" s="31">
        <v>1966</v>
      </c>
      <c r="B42" s="7" t="s">
        <v>41</v>
      </c>
      <c r="C42" s="7"/>
      <c r="D42" s="7"/>
      <c r="E42" s="33" t="s">
        <v>27</v>
      </c>
      <c r="F42" s="33"/>
      <c r="G42" s="7" t="s">
        <v>102</v>
      </c>
      <c r="H42" s="7" t="s">
        <v>122</v>
      </c>
      <c r="I42" s="7" t="s">
        <v>112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s="17" customFormat="1" ht="12.75" customHeight="1">
      <c r="A43" s="31">
        <v>1967</v>
      </c>
      <c r="B43" s="7" t="s">
        <v>39</v>
      </c>
      <c r="C43" s="7">
        <v>1908</v>
      </c>
      <c r="D43" s="7">
        <v>1973</v>
      </c>
      <c r="E43" s="7">
        <f>A43-C43</f>
        <v>59</v>
      </c>
      <c r="F43" s="7" t="s">
        <v>148</v>
      </c>
      <c r="G43" s="7" t="s">
        <v>100</v>
      </c>
      <c r="H43" s="7" t="s">
        <v>103</v>
      </c>
      <c r="I43" s="7" t="s">
        <v>116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s="17" customFormat="1" ht="12.75" customHeight="1">
      <c r="A44" s="31">
        <v>1968</v>
      </c>
      <c r="B44" s="7" t="s">
        <v>42</v>
      </c>
      <c r="C44" s="7"/>
      <c r="D44" s="7"/>
      <c r="E44" s="33" t="s">
        <v>27</v>
      </c>
      <c r="F44" s="33"/>
      <c r="G44" s="7" t="s">
        <v>102</v>
      </c>
      <c r="H44" s="7" t="s">
        <v>103</v>
      </c>
      <c r="I44" s="7" t="s">
        <v>111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s="17" customFormat="1" ht="12.75" customHeight="1">
      <c r="A45" s="31">
        <v>1969</v>
      </c>
      <c r="B45" s="7" t="s">
        <v>43</v>
      </c>
      <c r="C45" s="7"/>
      <c r="D45" s="7"/>
      <c r="E45" s="33" t="s">
        <v>27</v>
      </c>
      <c r="F45" s="33"/>
      <c r="G45" s="7" t="s">
        <v>102</v>
      </c>
      <c r="H45" s="7" t="s">
        <v>103</v>
      </c>
      <c r="I45" s="7" t="s">
        <v>112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s="17" customFormat="1" ht="12.75" customHeight="1">
      <c r="A46" s="31">
        <v>1970</v>
      </c>
      <c r="B46" s="7" t="s">
        <v>44</v>
      </c>
      <c r="C46" s="7">
        <v>1913</v>
      </c>
      <c r="D46" s="7">
        <v>1992</v>
      </c>
      <c r="E46" s="7">
        <f t="shared" ref="E46:E51" si="1">A46-C46</f>
        <v>57</v>
      </c>
      <c r="F46" s="7" t="s">
        <v>148</v>
      </c>
      <c r="G46" s="7" t="s">
        <v>100</v>
      </c>
      <c r="H46" s="7" t="s">
        <v>93</v>
      </c>
      <c r="I46" s="7" t="s">
        <v>115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s="17" customFormat="1" ht="12.75" customHeight="1">
      <c r="A47" s="31">
        <v>1971</v>
      </c>
      <c r="B47" s="7" t="s">
        <v>45</v>
      </c>
      <c r="C47" s="7">
        <v>1913</v>
      </c>
      <c r="D47" s="7">
        <v>1994</v>
      </c>
      <c r="E47" s="7">
        <f t="shared" si="1"/>
        <v>58</v>
      </c>
      <c r="F47" s="7" t="s">
        <v>148</v>
      </c>
      <c r="G47" s="7" t="s">
        <v>100</v>
      </c>
      <c r="H47" s="7" t="s">
        <v>103</v>
      </c>
      <c r="I47" s="7" t="s">
        <v>116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s="6" customFormat="1" ht="12.75" customHeight="1">
      <c r="A48" s="34">
        <v>1972</v>
      </c>
      <c r="B48" s="7" t="s">
        <v>47</v>
      </c>
      <c r="C48" s="7">
        <v>1923</v>
      </c>
      <c r="D48" s="33" t="s">
        <v>27</v>
      </c>
      <c r="E48" s="7">
        <f t="shared" si="1"/>
        <v>49</v>
      </c>
      <c r="F48" s="7" t="s">
        <v>147</v>
      </c>
      <c r="G48" s="7" t="s">
        <v>100</v>
      </c>
      <c r="H48" s="7" t="s">
        <v>103</v>
      </c>
      <c r="I48" s="7" t="s">
        <v>116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s="6" customFormat="1" ht="12.75" customHeight="1">
      <c r="A49" s="34">
        <v>1972</v>
      </c>
      <c r="B49" s="7" t="s">
        <v>46</v>
      </c>
      <c r="C49" s="7">
        <v>1913</v>
      </c>
      <c r="D49" s="7">
        <v>1994</v>
      </c>
      <c r="E49" s="7">
        <f t="shared" si="1"/>
        <v>59</v>
      </c>
      <c r="F49" s="7" t="s">
        <v>148</v>
      </c>
      <c r="G49" s="7" t="s">
        <v>100</v>
      </c>
      <c r="H49" s="7" t="s">
        <v>103</v>
      </c>
      <c r="I49" s="7" t="s">
        <v>116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s="17" customFormat="1" ht="12.75" customHeight="1">
      <c r="A50" s="31">
        <v>1973</v>
      </c>
      <c r="B50" s="7" t="s">
        <v>48</v>
      </c>
      <c r="C50" s="7">
        <v>1904</v>
      </c>
      <c r="D50" s="7">
        <v>1992</v>
      </c>
      <c r="E50" s="7">
        <f t="shared" si="1"/>
        <v>69</v>
      </c>
      <c r="F50" s="7" t="s">
        <v>149</v>
      </c>
      <c r="G50" s="7" t="s">
        <v>100</v>
      </c>
      <c r="H50" s="7" t="s">
        <v>103</v>
      </c>
      <c r="I50" s="7" t="s">
        <v>116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s="17" customFormat="1" ht="12.75" customHeight="1">
      <c r="A51" s="31">
        <v>1974</v>
      </c>
      <c r="B51" s="7" t="s">
        <v>49</v>
      </c>
      <c r="C51" s="7">
        <v>1906</v>
      </c>
      <c r="D51" s="7">
        <v>1975</v>
      </c>
      <c r="E51" s="7">
        <f t="shared" si="1"/>
        <v>68</v>
      </c>
      <c r="F51" s="7" t="s">
        <v>149</v>
      </c>
      <c r="G51" s="7" t="s">
        <v>100</v>
      </c>
      <c r="H51" s="7" t="s">
        <v>95</v>
      </c>
      <c r="I51" s="7" t="s">
        <v>115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s="17" customFormat="1" ht="12.75" customHeight="1">
      <c r="A52" s="31">
        <v>1975</v>
      </c>
      <c r="B52" s="7" t="s">
        <v>50</v>
      </c>
      <c r="C52" s="7"/>
      <c r="D52" s="7"/>
      <c r="E52" s="33" t="s">
        <v>27</v>
      </c>
      <c r="F52" s="33"/>
      <c r="G52" s="7" t="s">
        <v>101</v>
      </c>
      <c r="H52" s="7" t="s">
        <v>103</v>
      </c>
      <c r="I52" s="7" t="s">
        <v>112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s="17" customFormat="1" ht="12.75" customHeight="1">
      <c r="A53" s="31">
        <v>1976</v>
      </c>
      <c r="B53" s="7" t="s">
        <v>51</v>
      </c>
      <c r="C53" s="7">
        <v>1924</v>
      </c>
      <c r="D53" s="7"/>
      <c r="E53" s="7">
        <f t="shared" ref="E53:E58" si="2">A53-C53</f>
        <v>52</v>
      </c>
      <c r="F53" s="7" t="s">
        <v>148</v>
      </c>
      <c r="G53" s="7" t="s">
        <v>100</v>
      </c>
      <c r="H53" s="7" t="s">
        <v>103</v>
      </c>
      <c r="I53" s="7" t="s">
        <v>116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s="17" customFormat="1" ht="12.75" customHeight="1">
      <c r="A54" s="31">
        <v>1977</v>
      </c>
      <c r="B54" s="7" t="s">
        <v>52</v>
      </c>
      <c r="C54" s="7">
        <v>1918</v>
      </c>
      <c r="D54" s="7">
        <v>1981</v>
      </c>
      <c r="E54" s="7">
        <f t="shared" si="2"/>
        <v>59</v>
      </c>
      <c r="F54" s="7" t="s">
        <v>148</v>
      </c>
      <c r="G54" s="7" t="s">
        <v>100</v>
      </c>
      <c r="H54" s="7" t="s">
        <v>96</v>
      </c>
      <c r="I54" s="7" t="s">
        <v>115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s="17" customFormat="1" ht="12.75" customHeight="1">
      <c r="A55" s="31">
        <v>1978</v>
      </c>
      <c r="B55" s="7" t="s">
        <v>53</v>
      </c>
      <c r="C55" s="7">
        <v>1904</v>
      </c>
      <c r="D55" s="7">
        <v>1997</v>
      </c>
      <c r="E55" s="7">
        <f t="shared" si="2"/>
        <v>74</v>
      </c>
      <c r="F55" s="7" t="s">
        <v>150</v>
      </c>
      <c r="G55" s="7" t="s">
        <v>100</v>
      </c>
      <c r="H55" s="7" t="s">
        <v>92</v>
      </c>
      <c r="I55" s="7" t="s">
        <v>115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s="17" customFormat="1" ht="12.75" customHeight="1">
      <c r="A56" s="31">
        <v>1979</v>
      </c>
      <c r="B56" s="7" t="s">
        <v>54</v>
      </c>
      <c r="C56" s="7">
        <v>1902</v>
      </c>
      <c r="D56" s="7">
        <v>1989</v>
      </c>
      <c r="E56" s="7">
        <f t="shared" si="2"/>
        <v>77</v>
      </c>
      <c r="F56" s="7" t="s">
        <v>150</v>
      </c>
      <c r="G56" s="7" t="s">
        <v>100</v>
      </c>
      <c r="H56" s="7" t="s">
        <v>25</v>
      </c>
      <c r="I56" s="7" t="s">
        <v>115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s="17" customFormat="1" ht="12.75" customHeight="1">
      <c r="A57" s="31">
        <v>1980</v>
      </c>
      <c r="B57" s="7" t="s">
        <v>55</v>
      </c>
      <c r="C57" s="7">
        <v>1911</v>
      </c>
      <c r="D57" s="7">
        <v>2004</v>
      </c>
      <c r="E57" s="7">
        <f t="shared" si="2"/>
        <v>69</v>
      </c>
      <c r="F57" s="7" t="s">
        <v>149</v>
      </c>
      <c r="G57" s="7" t="s">
        <v>100</v>
      </c>
      <c r="H57" s="7" t="s">
        <v>103</v>
      </c>
      <c r="I57" s="7" t="s">
        <v>116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s="17" customFormat="1" ht="12.75" customHeight="1">
      <c r="A58" s="31">
        <v>1981</v>
      </c>
      <c r="B58" s="7" t="s">
        <v>56</v>
      </c>
      <c r="C58" s="7">
        <v>1943</v>
      </c>
      <c r="D58" s="33" t="s">
        <v>27</v>
      </c>
      <c r="E58" s="7">
        <f t="shared" si="2"/>
        <v>38</v>
      </c>
      <c r="F58" s="7" t="s">
        <v>146</v>
      </c>
      <c r="G58" s="7" t="s">
        <v>100</v>
      </c>
      <c r="H58" s="7" t="s">
        <v>97</v>
      </c>
      <c r="I58" s="7" t="s">
        <v>115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s="16" customFormat="1" ht="12.75" customHeight="1">
      <c r="A59" s="31">
        <v>1982</v>
      </c>
      <c r="B59" s="7" t="s">
        <v>57</v>
      </c>
      <c r="C59" s="7"/>
      <c r="D59" s="7"/>
      <c r="E59" s="33" t="s">
        <v>27</v>
      </c>
      <c r="F59" s="33"/>
      <c r="G59" s="7" t="s">
        <v>102</v>
      </c>
      <c r="H59" s="7" t="s">
        <v>122</v>
      </c>
      <c r="I59" s="7" t="s">
        <v>112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s="6" customFormat="1" ht="12.75" customHeight="1">
      <c r="A60" s="34">
        <v>1983</v>
      </c>
      <c r="B60" s="7" t="s">
        <v>55</v>
      </c>
      <c r="C60" s="7">
        <v>1911</v>
      </c>
      <c r="D60" s="7">
        <v>2004</v>
      </c>
      <c r="E60" s="7">
        <f t="shared" ref="E60:E65" si="3">A60-C60</f>
        <v>72</v>
      </c>
      <c r="F60" s="7" t="s">
        <v>150</v>
      </c>
      <c r="G60" s="7" t="s">
        <v>100</v>
      </c>
      <c r="H60" s="7" t="s">
        <v>103</v>
      </c>
      <c r="I60" s="7" t="s">
        <v>116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s="6" customFormat="1" ht="12.75" customHeight="1">
      <c r="A61" s="34">
        <v>1983</v>
      </c>
      <c r="B61" s="7" t="s">
        <v>58</v>
      </c>
      <c r="C61" s="7">
        <v>1914</v>
      </c>
      <c r="D61" s="7">
        <v>1984</v>
      </c>
      <c r="E61" s="7">
        <f t="shared" si="3"/>
        <v>69</v>
      </c>
      <c r="F61" s="7" t="s">
        <v>149</v>
      </c>
      <c r="G61" s="7" t="s">
        <v>100</v>
      </c>
      <c r="H61" s="7" t="s">
        <v>98</v>
      </c>
      <c r="I61" s="7" t="s">
        <v>115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s="17" customFormat="1" ht="12.75" customHeight="1">
      <c r="A62" s="31">
        <v>1984</v>
      </c>
      <c r="B62" s="7" t="s">
        <v>59</v>
      </c>
      <c r="C62" s="7">
        <v>1937</v>
      </c>
      <c r="D62" s="7"/>
      <c r="E62" s="7">
        <f t="shared" si="3"/>
        <v>47</v>
      </c>
      <c r="F62" s="7" t="s">
        <v>147</v>
      </c>
      <c r="G62" s="7" t="s">
        <v>100</v>
      </c>
      <c r="H62" s="7" t="s">
        <v>103</v>
      </c>
      <c r="I62" s="7" t="s">
        <v>115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s="17" customFormat="1" ht="12.75" customHeight="1">
      <c r="A63" s="31">
        <v>1985</v>
      </c>
      <c r="B63" s="7" t="s">
        <v>53</v>
      </c>
      <c r="C63" s="7">
        <v>1904</v>
      </c>
      <c r="D63" s="7">
        <v>1997</v>
      </c>
      <c r="E63" s="7">
        <f t="shared" si="3"/>
        <v>81</v>
      </c>
      <c r="F63" s="7" t="s">
        <v>150</v>
      </c>
      <c r="G63" s="7" t="s">
        <v>100</v>
      </c>
      <c r="H63" s="7" t="s">
        <v>92</v>
      </c>
      <c r="I63" s="7" t="s">
        <v>115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s="17" customFormat="1" ht="12.75" customHeight="1">
      <c r="A64" s="31">
        <v>1986</v>
      </c>
      <c r="B64" s="7" t="s">
        <v>60</v>
      </c>
      <c r="C64" s="7">
        <v>1933</v>
      </c>
      <c r="D64" s="7">
        <v>2009</v>
      </c>
      <c r="E64" s="7">
        <f t="shared" si="3"/>
        <v>53</v>
      </c>
      <c r="F64" s="7" t="s">
        <v>148</v>
      </c>
      <c r="G64" s="7" t="s">
        <v>101</v>
      </c>
      <c r="H64" s="7" t="s">
        <v>61</v>
      </c>
      <c r="I64" s="7" t="s">
        <v>115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s="17" customFormat="1" ht="12.75" customHeight="1">
      <c r="A65" s="31">
        <v>1987</v>
      </c>
      <c r="B65" s="7" t="s">
        <v>62</v>
      </c>
      <c r="C65" s="7">
        <v>1931</v>
      </c>
      <c r="D65" s="33" t="s">
        <v>27</v>
      </c>
      <c r="E65" s="7">
        <f t="shared" si="3"/>
        <v>56</v>
      </c>
      <c r="F65" s="7" t="s">
        <v>148</v>
      </c>
      <c r="G65" s="7" t="s">
        <v>100</v>
      </c>
      <c r="H65" s="7" t="s">
        <v>98</v>
      </c>
      <c r="I65" s="7" t="s">
        <v>115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s="16" customFormat="1" ht="12.75" customHeight="1">
      <c r="A66" s="31">
        <v>1988</v>
      </c>
      <c r="B66" s="7" t="s">
        <v>63</v>
      </c>
      <c r="C66" s="7"/>
      <c r="D66" s="7"/>
      <c r="E66" s="33" t="s">
        <v>27</v>
      </c>
      <c r="F66" s="33"/>
      <c r="G66" s="7" t="s">
        <v>102</v>
      </c>
      <c r="H66" s="7" t="s">
        <v>122</v>
      </c>
      <c r="I66" s="7" t="s">
        <v>112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s="17" customFormat="1" ht="12.75" customHeight="1">
      <c r="A67" s="31">
        <v>1989</v>
      </c>
      <c r="B67" s="7" t="s">
        <v>62</v>
      </c>
      <c r="C67" s="7">
        <v>1931</v>
      </c>
      <c r="D67" s="33" t="s">
        <v>27</v>
      </c>
      <c r="E67" s="7">
        <f t="shared" ref="E67:E83" si="4">A67-C67</f>
        <v>58</v>
      </c>
      <c r="F67" s="7" t="s">
        <v>148</v>
      </c>
      <c r="G67" s="7" t="s">
        <v>100</v>
      </c>
      <c r="H67" s="7" t="s">
        <v>98</v>
      </c>
      <c r="I67" s="7" t="s">
        <v>115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s="17" customFormat="1" ht="12.75" customHeight="1">
      <c r="A68" s="31">
        <v>1990</v>
      </c>
      <c r="B68" s="7" t="s">
        <v>64</v>
      </c>
      <c r="C68" s="7">
        <v>1924</v>
      </c>
      <c r="D68" s="33" t="s">
        <v>27</v>
      </c>
      <c r="E68" s="7">
        <f t="shared" si="4"/>
        <v>66</v>
      </c>
      <c r="F68" s="7" t="s">
        <v>149</v>
      </c>
      <c r="G68" s="7" t="s">
        <v>100</v>
      </c>
      <c r="H68" s="7" t="s">
        <v>103</v>
      </c>
      <c r="I68" s="7" t="s">
        <v>116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s="17" customFormat="1" ht="12.75" customHeight="1">
      <c r="A69" s="31">
        <v>1991</v>
      </c>
      <c r="B69" s="7" t="s">
        <v>65</v>
      </c>
      <c r="C69" s="7">
        <v>1938</v>
      </c>
      <c r="D69" s="33" t="s">
        <v>27</v>
      </c>
      <c r="E69" s="7">
        <f t="shared" si="4"/>
        <v>53</v>
      </c>
      <c r="F69" s="7" t="s">
        <v>148</v>
      </c>
      <c r="G69" s="7" t="s">
        <v>100</v>
      </c>
      <c r="H69" s="7" t="s">
        <v>103</v>
      </c>
      <c r="I69" s="7" t="s">
        <v>111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s="17" customFormat="1" ht="12.75" customHeight="1">
      <c r="A70" s="31">
        <v>1992</v>
      </c>
      <c r="B70" s="7" t="s">
        <v>66</v>
      </c>
      <c r="C70" s="7">
        <v>1946</v>
      </c>
      <c r="D70" s="33" t="s">
        <v>27</v>
      </c>
      <c r="E70" s="7">
        <f t="shared" si="4"/>
        <v>46</v>
      </c>
      <c r="F70" s="7" t="s">
        <v>147</v>
      </c>
      <c r="G70" s="7" t="s">
        <v>100</v>
      </c>
      <c r="H70" s="7" t="s">
        <v>103</v>
      </c>
      <c r="I70" s="7" t="s">
        <v>116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s="6" customFormat="1" ht="12.75" customHeight="1">
      <c r="A71" s="32">
        <v>1993</v>
      </c>
      <c r="B71" s="7" t="s">
        <v>68</v>
      </c>
      <c r="C71" s="7">
        <v>1936</v>
      </c>
      <c r="D71" s="7"/>
      <c r="E71" s="7">
        <f t="shared" si="4"/>
        <v>57</v>
      </c>
      <c r="F71" s="7" t="s">
        <v>148</v>
      </c>
      <c r="G71" s="7" t="s">
        <v>100</v>
      </c>
      <c r="H71" s="7" t="s">
        <v>105</v>
      </c>
      <c r="I71" s="7" t="s">
        <v>115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s="6" customFormat="1" ht="12.75" customHeight="1">
      <c r="A72" s="32">
        <v>1993</v>
      </c>
      <c r="B72" s="7" t="s">
        <v>67</v>
      </c>
      <c r="C72" s="7">
        <v>1918</v>
      </c>
      <c r="D72" s="7"/>
      <c r="E72" s="7">
        <f t="shared" si="4"/>
        <v>75</v>
      </c>
      <c r="F72" s="7" t="s">
        <v>150</v>
      </c>
      <c r="G72" s="7" t="s">
        <v>100</v>
      </c>
      <c r="H72" s="7" t="s">
        <v>105</v>
      </c>
      <c r="I72" s="7" t="s">
        <v>115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s="6" customFormat="1" ht="12.75" customHeight="1">
      <c r="A73" s="32">
        <v>1993</v>
      </c>
      <c r="B73" s="7" t="s">
        <v>69</v>
      </c>
      <c r="C73" s="7">
        <v>1929</v>
      </c>
      <c r="D73" s="7">
        <v>2004</v>
      </c>
      <c r="E73" s="7">
        <f t="shared" si="4"/>
        <v>64</v>
      </c>
      <c r="F73" s="7" t="s">
        <v>149</v>
      </c>
      <c r="G73" s="7" t="s">
        <v>100</v>
      </c>
      <c r="H73" s="7" t="s">
        <v>70</v>
      </c>
      <c r="I73" s="7" t="s">
        <v>115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s="6" customFormat="1" ht="12.75" customHeight="1">
      <c r="A74" s="32">
        <v>1993</v>
      </c>
      <c r="B74" s="7" t="s">
        <v>71</v>
      </c>
      <c r="C74" s="7">
        <v>1922</v>
      </c>
      <c r="D74" s="7">
        <v>1995</v>
      </c>
      <c r="E74" s="7">
        <f t="shared" si="4"/>
        <v>71</v>
      </c>
      <c r="F74" s="7" t="s">
        <v>150</v>
      </c>
      <c r="G74" s="7" t="s">
        <v>100</v>
      </c>
      <c r="H74" s="7" t="s">
        <v>107</v>
      </c>
      <c r="I74" s="7" t="s">
        <v>115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12.75" customHeight="1">
      <c r="A75" s="31">
        <v>1994</v>
      </c>
      <c r="B75" s="7" t="s">
        <v>72</v>
      </c>
      <c r="C75" s="7">
        <v>1920</v>
      </c>
      <c r="D75" s="7">
        <v>2005</v>
      </c>
      <c r="E75" s="7">
        <f t="shared" si="4"/>
        <v>74</v>
      </c>
      <c r="F75" s="7" t="s">
        <v>150</v>
      </c>
      <c r="G75" s="7" t="s">
        <v>100</v>
      </c>
      <c r="H75" s="7" t="s">
        <v>97</v>
      </c>
      <c r="I75" s="7" t="s">
        <v>113</v>
      </c>
    </row>
    <row r="76" spans="1:24" s="17" customFormat="1" ht="12.75" customHeight="1">
      <c r="A76" s="31">
        <v>1995</v>
      </c>
      <c r="B76" s="7" t="s">
        <v>73</v>
      </c>
      <c r="C76" s="7">
        <v>1943</v>
      </c>
      <c r="D76" s="7"/>
      <c r="E76" s="7">
        <f t="shared" si="4"/>
        <v>52</v>
      </c>
      <c r="F76" s="7" t="s">
        <v>148</v>
      </c>
      <c r="G76" s="7" t="s">
        <v>100</v>
      </c>
      <c r="H76" s="7" t="s">
        <v>103</v>
      </c>
      <c r="I76" s="7" t="s">
        <v>116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s="17" customFormat="1" ht="12.75" customHeight="1">
      <c r="A77" s="31">
        <v>1996</v>
      </c>
      <c r="B77" s="7" t="s">
        <v>74</v>
      </c>
      <c r="C77" s="7">
        <v>1952</v>
      </c>
      <c r="D77" s="7"/>
      <c r="E77" s="7">
        <f t="shared" si="4"/>
        <v>44</v>
      </c>
      <c r="F77" s="7" t="s">
        <v>147</v>
      </c>
      <c r="G77" s="7" t="s">
        <v>100</v>
      </c>
      <c r="H77" s="7" t="s">
        <v>103</v>
      </c>
      <c r="I77" s="7" t="s">
        <v>111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s="17" customFormat="1" ht="12.75" customHeight="1">
      <c r="A78" s="31">
        <v>1997</v>
      </c>
      <c r="B78" s="7" t="s">
        <v>75</v>
      </c>
      <c r="C78" s="7">
        <v>1936</v>
      </c>
      <c r="D78" s="7"/>
      <c r="E78" s="7">
        <f t="shared" si="4"/>
        <v>61</v>
      </c>
      <c r="F78" s="7" t="s">
        <v>149</v>
      </c>
      <c r="G78" s="7" t="s">
        <v>100</v>
      </c>
      <c r="H78" s="7" t="s">
        <v>103</v>
      </c>
      <c r="I78" s="7" t="s">
        <v>114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s="6" customFormat="1" ht="12.75" customHeight="1">
      <c r="A79" s="31">
        <v>1998</v>
      </c>
      <c r="B79" s="7" t="s">
        <v>76</v>
      </c>
      <c r="C79" s="7">
        <v>1946</v>
      </c>
      <c r="D79" s="7"/>
      <c r="E79" s="7">
        <f t="shared" si="4"/>
        <v>52</v>
      </c>
      <c r="F79" s="7" t="s">
        <v>148</v>
      </c>
      <c r="G79" s="7" t="s">
        <v>100</v>
      </c>
      <c r="H79" s="7" t="s">
        <v>103</v>
      </c>
      <c r="I79" s="7" t="s">
        <v>116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s="6" customFormat="1" ht="12.75" customHeight="1">
      <c r="A80" s="31">
        <v>1998</v>
      </c>
      <c r="B80" s="7" t="s">
        <v>66</v>
      </c>
      <c r="C80" s="7">
        <v>1946</v>
      </c>
      <c r="D80" s="7"/>
      <c r="E80" s="7">
        <f t="shared" si="4"/>
        <v>52</v>
      </c>
      <c r="F80" s="7" t="s">
        <v>148</v>
      </c>
      <c r="G80" s="7" t="s">
        <v>100</v>
      </c>
      <c r="H80" s="7" t="s">
        <v>103</v>
      </c>
      <c r="I80" s="7" t="s">
        <v>116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s="17" customFormat="1" ht="12.75" customHeight="1">
      <c r="A81" s="31">
        <v>1999</v>
      </c>
      <c r="B81" s="7" t="s">
        <v>77</v>
      </c>
      <c r="C81" s="7">
        <v>1964</v>
      </c>
      <c r="D81" s="7"/>
      <c r="E81" s="7">
        <f t="shared" si="4"/>
        <v>35</v>
      </c>
      <c r="F81" s="7" t="s">
        <v>146</v>
      </c>
      <c r="G81" s="7" t="s">
        <v>100</v>
      </c>
      <c r="H81" s="7" t="s">
        <v>103</v>
      </c>
      <c r="I81" s="7" t="s">
        <v>114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s="17" customFormat="1" ht="12.75" customHeight="1">
      <c r="A82" s="31">
        <v>2000</v>
      </c>
      <c r="B82" s="7" t="s">
        <v>78</v>
      </c>
      <c r="C82" s="7">
        <v>1946</v>
      </c>
      <c r="D82" s="7"/>
      <c r="E82" s="7">
        <f t="shared" si="4"/>
        <v>54</v>
      </c>
      <c r="F82" s="7" t="s">
        <v>148</v>
      </c>
      <c r="G82" s="7" t="s">
        <v>100</v>
      </c>
      <c r="H82" s="7" t="s">
        <v>103</v>
      </c>
      <c r="I82" s="7" t="s">
        <v>116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s="17" customFormat="1" ht="12.75" customHeight="1">
      <c r="A83" s="31">
        <v>2001</v>
      </c>
      <c r="B83" s="7" t="s">
        <v>79</v>
      </c>
      <c r="C83" s="7">
        <v>1944</v>
      </c>
      <c r="D83" s="7"/>
      <c r="E83" s="7">
        <f t="shared" si="4"/>
        <v>57</v>
      </c>
      <c r="F83" s="7" t="s">
        <v>148</v>
      </c>
      <c r="G83" s="7" t="s">
        <v>100</v>
      </c>
      <c r="H83" s="7" t="s">
        <v>103</v>
      </c>
      <c r="I83" s="7" t="s">
        <v>116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s="17" customFormat="1" ht="12.75" customHeight="1">
      <c r="A84" s="31">
        <v>2002</v>
      </c>
      <c r="B84" s="7" t="s">
        <v>80</v>
      </c>
      <c r="C84" s="7"/>
      <c r="D84" s="7"/>
      <c r="E84" s="33" t="s">
        <v>27</v>
      </c>
      <c r="F84" s="33"/>
      <c r="G84" s="7" t="s">
        <v>101</v>
      </c>
      <c r="H84" s="7" t="s">
        <v>103</v>
      </c>
      <c r="I84" s="7" t="s">
        <v>114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s="17" customFormat="1" ht="12.75" customHeight="1">
      <c r="A85" s="31">
        <v>2003</v>
      </c>
      <c r="B85" s="7" t="s">
        <v>23</v>
      </c>
      <c r="C85" s="7"/>
      <c r="D85" s="7"/>
      <c r="E85" s="33" t="s">
        <v>27</v>
      </c>
      <c r="F85" s="33"/>
      <c r="G85" s="7" t="s">
        <v>100</v>
      </c>
      <c r="H85" s="7" t="s">
        <v>103</v>
      </c>
      <c r="I85" s="7" t="s">
        <v>116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s="17" customFormat="1" ht="12.75" customHeight="1">
      <c r="A86" s="31">
        <v>2004</v>
      </c>
      <c r="B86" s="7" t="s">
        <v>78</v>
      </c>
      <c r="C86" s="7">
        <v>1946</v>
      </c>
      <c r="D86" s="7"/>
      <c r="E86" s="7">
        <f>A86-C86</f>
        <v>58</v>
      </c>
      <c r="F86" s="7" t="s">
        <v>148</v>
      </c>
      <c r="G86" s="7" t="s">
        <v>100</v>
      </c>
      <c r="H86" s="7" t="s">
        <v>103</v>
      </c>
      <c r="I86" s="7" t="s">
        <v>116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s="6" customFormat="1" ht="12.75" customHeight="1">
      <c r="A87" s="34">
        <v>2005</v>
      </c>
      <c r="B87" s="7" t="s">
        <v>83</v>
      </c>
      <c r="C87" s="7">
        <v>1964</v>
      </c>
      <c r="D87" s="7"/>
      <c r="E87" s="7">
        <f>A87-C87</f>
        <v>41</v>
      </c>
      <c r="F87" s="7" t="s">
        <v>147</v>
      </c>
      <c r="G87" s="7" t="s">
        <v>101</v>
      </c>
      <c r="H87" s="7" t="s">
        <v>103</v>
      </c>
      <c r="I87" s="7" t="s">
        <v>113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s="6" customFormat="1" ht="12.75" customHeight="1">
      <c r="A88" s="34">
        <v>2005</v>
      </c>
      <c r="B88" s="7" t="s">
        <v>82</v>
      </c>
      <c r="C88" s="7">
        <v>1955</v>
      </c>
      <c r="D88" s="7"/>
      <c r="E88" s="7">
        <f>A88-C88</f>
        <v>50</v>
      </c>
      <c r="F88" s="7" t="s">
        <v>148</v>
      </c>
      <c r="G88" s="7" t="s">
        <v>100</v>
      </c>
      <c r="H88" s="7" t="s">
        <v>103</v>
      </c>
      <c r="I88" s="7" t="s">
        <v>113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s="6" customFormat="1" ht="12.75" customHeight="1">
      <c r="A89" s="34">
        <v>2005</v>
      </c>
      <c r="B89" s="7" t="s">
        <v>81</v>
      </c>
      <c r="C89" s="7">
        <v>1960</v>
      </c>
      <c r="D89" s="7"/>
      <c r="E89" s="7">
        <f>A89-C89</f>
        <v>45</v>
      </c>
      <c r="F89" s="7" t="s">
        <v>147</v>
      </c>
      <c r="G89" s="7" t="s">
        <v>100</v>
      </c>
      <c r="H89" s="7" t="s">
        <v>106</v>
      </c>
      <c r="I89" s="7" t="s">
        <v>113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s="16" customFormat="1" ht="12.75" customHeight="1">
      <c r="A90" s="31">
        <v>2006</v>
      </c>
      <c r="B90" s="7" t="s">
        <v>84</v>
      </c>
      <c r="C90" s="7"/>
      <c r="D90" s="7"/>
      <c r="E90" s="33" t="s">
        <v>27</v>
      </c>
      <c r="F90" s="33"/>
      <c r="G90" s="7" t="s">
        <v>102</v>
      </c>
      <c r="H90" s="7" t="s">
        <v>122</v>
      </c>
      <c r="I90" s="7" t="s">
        <v>112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ht="12.75" customHeight="1">
      <c r="A91" s="31">
        <v>2007</v>
      </c>
      <c r="B91" s="7" t="s">
        <v>85</v>
      </c>
      <c r="C91" s="7">
        <v>1952</v>
      </c>
      <c r="D91" s="7"/>
      <c r="E91" s="7">
        <f>A91-C91</f>
        <v>55</v>
      </c>
      <c r="F91" s="7" t="s">
        <v>148</v>
      </c>
      <c r="G91" s="7" t="s">
        <v>100</v>
      </c>
      <c r="H91" s="7" t="s">
        <v>98</v>
      </c>
      <c r="I91" s="7" t="s">
        <v>115</v>
      </c>
    </row>
    <row r="92" spans="1:24" s="17" customFormat="1" ht="12.75" customHeight="1">
      <c r="A92" s="31">
        <v>2008</v>
      </c>
      <c r="B92" s="7" t="s">
        <v>86</v>
      </c>
      <c r="C92" s="7">
        <v>1961</v>
      </c>
      <c r="D92" s="7"/>
      <c r="E92" s="7">
        <f>A92-C92</f>
        <v>47</v>
      </c>
      <c r="F92" s="7" t="s">
        <v>147</v>
      </c>
      <c r="G92" s="7" t="s">
        <v>100</v>
      </c>
      <c r="H92" s="7" t="s">
        <v>103</v>
      </c>
      <c r="I92" s="7" t="s">
        <v>116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s="17" customFormat="1" ht="12.75" customHeight="1">
      <c r="A93" s="31">
        <v>2009</v>
      </c>
      <c r="B93" s="7" t="s">
        <v>87</v>
      </c>
      <c r="C93" s="7">
        <v>1953</v>
      </c>
      <c r="D93" s="7"/>
      <c r="E93" s="7">
        <f>A93-C93</f>
        <v>56</v>
      </c>
      <c r="F93" s="7" t="s">
        <v>148</v>
      </c>
      <c r="G93" s="7" t="s">
        <v>100</v>
      </c>
      <c r="H93" s="7" t="s">
        <v>103</v>
      </c>
      <c r="I93" s="7" t="s">
        <v>114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s="17" customFormat="1" ht="12.75" customHeight="1">
      <c r="A94" s="31">
        <v>2010</v>
      </c>
      <c r="B94" s="7" t="s">
        <v>88</v>
      </c>
      <c r="C94" s="7">
        <v>1984</v>
      </c>
      <c r="D94" s="7"/>
      <c r="E94" s="7">
        <f>A94-C94</f>
        <v>26</v>
      </c>
      <c r="F94" s="7" t="s">
        <v>146</v>
      </c>
      <c r="G94" s="7" t="s">
        <v>100</v>
      </c>
      <c r="H94" s="7" t="s">
        <v>103</v>
      </c>
      <c r="I94" s="7" t="s">
        <v>114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s="16" customFormat="1" ht="12.75" customHeight="1">
      <c r="A95" s="31">
        <v>2011</v>
      </c>
      <c r="B95" s="7" t="s">
        <v>89</v>
      </c>
      <c r="C95" s="7"/>
      <c r="D95" s="7"/>
      <c r="E95" s="33" t="s">
        <v>27</v>
      </c>
      <c r="F95" s="33"/>
      <c r="G95" s="7" t="s">
        <v>102</v>
      </c>
      <c r="H95" s="7" t="s">
        <v>122</v>
      </c>
      <c r="I95" s="7" t="s">
        <v>112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s="17" customFormat="1" ht="12.75" customHeight="1">
      <c r="A96" s="31">
        <v>2012</v>
      </c>
      <c r="B96" s="7" t="s">
        <v>86</v>
      </c>
      <c r="C96" s="7">
        <v>1961</v>
      </c>
      <c r="D96" s="7"/>
      <c r="E96" s="7">
        <f>A96-C96</f>
        <v>51</v>
      </c>
      <c r="F96" s="7" t="s">
        <v>148</v>
      </c>
      <c r="G96" s="7" t="s">
        <v>100</v>
      </c>
      <c r="H96" s="7" t="s">
        <v>103</v>
      </c>
      <c r="I96" s="7" t="s">
        <v>116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10" ht="12.75" customHeight="1">
      <c r="A97" s="1">
        <v>2013</v>
      </c>
      <c r="B97" t="s">
        <v>141</v>
      </c>
      <c r="C97">
        <v>1936</v>
      </c>
      <c r="E97">
        <f>A97-C97</f>
        <v>77</v>
      </c>
      <c r="F97" s="7" t="s">
        <v>150</v>
      </c>
      <c r="G97" t="s">
        <v>100</v>
      </c>
      <c r="H97" t="s">
        <v>140</v>
      </c>
      <c r="I97" s="7" t="s">
        <v>113</v>
      </c>
    </row>
    <row r="98" spans="1:10" ht="12.75" customHeight="1">
      <c r="A98" s="31">
        <v>2014</v>
      </c>
      <c r="B98" s="7" t="s">
        <v>156</v>
      </c>
      <c r="C98" s="7"/>
      <c r="D98" s="32"/>
      <c r="E98" s="33" t="s">
        <v>27</v>
      </c>
      <c r="F98" s="7"/>
      <c r="G98" s="7" t="s">
        <v>102</v>
      </c>
      <c r="H98" s="7" t="s">
        <v>122</v>
      </c>
      <c r="I98" s="7" t="s">
        <v>111</v>
      </c>
      <c r="J98" s="32"/>
    </row>
    <row r="99" spans="1:10" ht="12.75" customHeight="1">
      <c r="A99" s="1">
        <v>2015</v>
      </c>
      <c r="B99" t="s">
        <v>157</v>
      </c>
      <c r="C99">
        <v>1954</v>
      </c>
      <c r="D99" s="3"/>
      <c r="E99">
        <f>2015-C99</f>
        <v>61</v>
      </c>
      <c r="F99" s="7" t="s">
        <v>149</v>
      </c>
      <c r="G99" t="s">
        <v>101</v>
      </c>
      <c r="H99" t="s">
        <v>93</v>
      </c>
      <c r="I99" s="7" t="s">
        <v>115</v>
      </c>
    </row>
    <row r="100" spans="1:10" ht="12.75" customHeight="1">
      <c r="A100" s="1"/>
    </row>
    <row r="101" spans="1:10" ht="12.75" customHeight="1">
      <c r="A101" s="1"/>
    </row>
    <row r="120" spans="4:7" ht="12.75" customHeight="1">
      <c r="E120" s="3"/>
      <c r="F120" s="3"/>
      <c r="G120" s="3"/>
    </row>
    <row r="122" spans="4:7" ht="12.75" customHeight="1">
      <c r="D122" s="3"/>
      <c r="E122" s="2"/>
      <c r="F122" s="2"/>
      <c r="G122" s="2"/>
    </row>
  </sheetData>
  <autoFilter ref="A1:I99">
    <sortState ref="A2:I99">
      <sortCondition ref="A1:A99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</sheetPr>
  <dimension ref="A1:E93"/>
  <sheetViews>
    <sheetView topLeftCell="A40" workbookViewId="0">
      <selection activeCell="G90" sqref="G90"/>
    </sheetView>
  </sheetViews>
  <sheetFormatPr baseColWidth="10" defaultRowHeight="12" x14ac:dyDescent="0"/>
  <cols>
    <col min="1" max="1" width="10.83203125" style="7"/>
    <col min="2" max="2" width="11" bestFit="1" customWidth="1"/>
  </cols>
  <sheetData>
    <row r="1" spans="1:5">
      <c r="B1" s="9" t="s">
        <v>119</v>
      </c>
      <c r="C1" s="9" t="s">
        <v>118</v>
      </c>
      <c r="D1" s="9" t="s">
        <v>120</v>
      </c>
      <c r="E1" s="10" t="s">
        <v>121</v>
      </c>
    </row>
    <row r="2" spans="1:5">
      <c r="A2" s="22">
        <v>1927</v>
      </c>
      <c r="B2" s="12">
        <v>1</v>
      </c>
      <c r="C2" s="12"/>
      <c r="D2" s="12"/>
      <c r="E2">
        <f>SUM(B2:D2)</f>
        <v>1</v>
      </c>
    </row>
    <row r="3" spans="1:5">
      <c r="A3" s="22">
        <v>1928</v>
      </c>
      <c r="B3" s="12">
        <v>1</v>
      </c>
      <c r="C3" s="12"/>
      <c r="D3" s="12"/>
      <c r="E3">
        <f t="shared" ref="E3:E66" si="0">SUM(B3:D3)</f>
        <v>1</v>
      </c>
    </row>
    <row r="4" spans="1:5">
      <c r="A4" s="22">
        <v>1929</v>
      </c>
      <c r="B4" s="12">
        <v>1</v>
      </c>
      <c r="C4" s="12"/>
      <c r="D4" s="12"/>
      <c r="E4">
        <f t="shared" si="0"/>
        <v>1</v>
      </c>
    </row>
    <row r="5" spans="1:5">
      <c r="A5" s="22">
        <v>1930</v>
      </c>
      <c r="B5" s="12">
        <v>1</v>
      </c>
      <c r="C5" s="12"/>
      <c r="D5" s="12"/>
      <c r="E5">
        <f t="shared" si="0"/>
        <v>1</v>
      </c>
    </row>
    <row r="6" spans="1:5">
      <c r="A6" s="22">
        <v>1931</v>
      </c>
      <c r="B6" s="12">
        <v>1</v>
      </c>
      <c r="C6" s="12"/>
      <c r="D6" s="12"/>
      <c r="E6">
        <f t="shared" si="0"/>
        <v>1</v>
      </c>
    </row>
    <row r="7" spans="1:5">
      <c r="A7" s="22">
        <v>1932</v>
      </c>
      <c r="B7" s="12">
        <v>1</v>
      </c>
      <c r="C7" s="12"/>
      <c r="D7" s="12"/>
      <c r="E7">
        <f t="shared" si="0"/>
        <v>1</v>
      </c>
    </row>
    <row r="8" spans="1:5">
      <c r="A8" s="22">
        <v>1933</v>
      </c>
      <c r="B8" s="12">
        <v>1</v>
      </c>
      <c r="C8" s="12"/>
      <c r="D8" s="12"/>
      <c r="E8">
        <f t="shared" si="0"/>
        <v>1</v>
      </c>
    </row>
    <row r="9" spans="1:5">
      <c r="A9" s="22">
        <v>1934</v>
      </c>
      <c r="B9" s="12">
        <v>1</v>
      </c>
      <c r="C9" s="12"/>
      <c r="D9" s="12"/>
      <c r="E9">
        <f t="shared" si="0"/>
        <v>1</v>
      </c>
    </row>
    <row r="10" spans="1:5">
      <c r="A10" s="22">
        <v>1935</v>
      </c>
      <c r="B10" s="12">
        <v>1</v>
      </c>
      <c r="C10" s="12"/>
      <c r="D10" s="12"/>
      <c r="E10">
        <f t="shared" si="0"/>
        <v>1</v>
      </c>
    </row>
    <row r="11" spans="1:5">
      <c r="A11" s="22">
        <v>1936</v>
      </c>
      <c r="B11" s="12"/>
      <c r="C11" s="12">
        <v>1</v>
      </c>
      <c r="D11" s="12"/>
      <c r="E11">
        <f t="shared" si="0"/>
        <v>1</v>
      </c>
    </row>
    <row r="12" spans="1:5">
      <c r="A12" s="22">
        <v>1937</v>
      </c>
      <c r="B12" s="12">
        <v>1</v>
      </c>
      <c r="C12" s="12">
        <v>1</v>
      </c>
      <c r="D12" s="12"/>
      <c r="E12">
        <f t="shared" si="0"/>
        <v>2</v>
      </c>
    </row>
    <row r="13" spans="1:5">
      <c r="A13" s="22">
        <v>1938</v>
      </c>
      <c r="B13" s="12">
        <v>1</v>
      </c>
      <c r="C13" s="12"/>
      <c r="D13" s="12"/>
      <c r="E13">
        <f t="shared" si="0"/>
        <v>1</v>
      </c>
    </row>
    <row r="14" spans="1:5">
      <c r="A14" s="22">
        <v>1939</v>
      </c>
      <c r="B14" s="12">
        <v>1</v>
      </c>
      <c r="C14" s="12"/>
      <c r="D14" s="12"/>
      <c r="E14">
        <f t="shared" si="0"/>
        <v>1</v>
      </c>
    </row>
    <row r="15" spans="1:5">
      <c r="A15" s="22">
        <v>1940</v>
      </c>
      <c r="B15" s="12">
        <v>1</v>
      </c>
      <c r="C15" s="12"/>
      <c r="D15" s="12"/>
      <c r="E15">
        <f t="shared" si="0"/>
        <v>1</v>
      </c>
    </row>
    <row r="16" spans="1:5">
      <c r="A16" s="22">
        <v>1941</v>
      </c>
      <c r="B16" s="12">
        <v>1</v>
      </c>
      <c r="C16" s="12"/>
      <c r="D16" s="12"/>
      <c r="E16">
        <f t="shared" si="0"/>
        <v>1</v>
      </c>
    </row>
    <row r="17" spans="1:5">
      <c r="A17" s="22">
        <v>1942</v>
      </c>
      <c r="B17" s="12">
        <v>1</v>
      </c>
      <c r="C17" s="12"/>
      <c r="D17" s="12"/>
      <c r="E17">
        <f t="shared" si="0"/>
        <v>1</v>
      </c>
    </row>
    <row r="18" spans="1:5">
      <c r="A18" s="22">
        <v>1943</v>
      </c>
      <c r="B18" s="12">
        <v>1</v>
      </c>
      <c r="C18" s="12"/>
      <c r="D18" s="12"/>
      <c r="E18">
        <f t="shared" si="0"/>
        <v>1</v>
      </c>
    </row>
    <row r="19" spans="1:5">
      <c r="A19" s="22">
        <v>1944</v>
      </c>
      <c r="B19" s="12">
        <v>1</v>
      </c>
      <c r="C19" s="12"/>
      <c r="D19" s="12"/>
      <c r="E19">
        <f t="shared" si="0"/>
        <v>1</v>
      </c>
    </row>
    <row r="20" spans="1:5">
      <c r="A20" s="22">
        <v>1945</v>
      </c>
      <c r="B20" s="12">
        <v>1</v>
      </c>
      <c r="C20" s="12"/>
      <c r="D20" s="12"/>
      <c r="E20">
        <f t="shared" si="0"/>
        <v>1</v>
      </c>
    </row>
    <row r="21" spans="1:5">
      <c r="A21" s="22">
        <v>1946</v>
      </c>
      <c r="B21" s="12">
        <v>1</v>
      </c>
      <c r="C21" s="12"/>
      <c r="D21" s="12"/>
      <c r="E21">
        <f t="shared" si="0"/>
        <v>1</v>
      </c>
    </row>
    <row r="22" spans="1:5">
      <c r="A22" s="22">
        <v>1947</v>
      </c>
      <c r="B22" s="12">
        <v>1</v>
      </c>
      <c r="C22" s="12"/>
      <c r="D22" s="12"/>
      <c r="E22">
        <f t="shared" si="0"/>
        <v>1</v>
      </c>
    </row>
    <row r="23" spans="1:5">
      <c r="A23" s="22">
        <v>1948</v>
      </c>
      <c r="B23" s="12">
        <v>1</v>
      </c>
      <c r="C23" s="12"/>
      <c r="D23" s="12"/>
      <c r="E23">
        <f t="shared" si="0"/>
        <v>1</v>
      </c>
    </row>
    <row r="24" spans="1:5">
      <c r="A24" s="22">
        <v>1949</v>
      </c>
      <c r="B24" s="12">
        <v>1</v>
      </c>
      <c r="C24" s="12"/>
      <c r="D24" s="12"/>
      <c r="E24">
        <f t="shared" si="0"/>
        <v>1</v>
      </c>
    </row>
    <row r="25" spans="1:5">
      <c r="A25" s="22">
        <v>1950</v>
      </c>
      <c r="B25" s="12"/>
      <c r="C25" s="12"/>
      <c r="D25" s="12">
        <v>1</v>
      </c>
      <c r="E25">
        <f t="shared" si="0"/>
        <v>1</v>
      </c>
    </row>
    <row r="26" spans="1:5">
      <c r="A26" s="22">
        <v>1951</v>
      </c>
      <c r="B26" s="12">
        <v>1</v>
      </c>
      <c r="C26" s="12"/>
      <c r="D26" s="12"/>
      <c r="E26">
        <f t="shared" si="0"/>
        <v>1</v>
      </c>
    </row>
    <row r="27" spans="1:5">
      <c r="A27" s="22">
        <v>1952</v>
      </c>
      <c r="B27" s="12"/>
      <c r="C27" s="12">
        <v>1</v>
      </c>
      <c r="D27" s="12"/>
      <c r="E27">
        <f t="shared" si="0"/>
        <v>1</v>
      </c>
    </row>
    <row r="28" spans="1:5">
      <c r="A28" s="22">
        <v>1953</v>
      </c>
      <c r="B28" s="12">
        <v>1</v>
      </c>
      <c r="C28" s="12"/>
      <c r="D28" s="12"/>
      <c r="E28">
        <f t="shared" si="0"/>
        <v>1</v>
      </c>
    </row>
    <row r="29" spans="1:5">
      <c r="A29" s="22">
        <v>1954</v>
      </c>
      <c r="B29" s="12">
        <v>1</v>
      </c>
      <c r="C29" s="12"/>
      <c r="D29" s="12"/>
      <c r="E29">
        <f t="shared" si="0"/>
        <v>1</v>
      </c>
    </row>
    <row r="30" spans="1:5">
      <c r="A30" s="22">
        <v>1955</v>
      </c>
      <c r="B30" s="12">
        <v>1</v>
      </c>
      <c r="C30" s="12"/>
      <c r="D30" s="12"/>
      <c r="E30">
        <f t="shared" si="0"/>
        <v>1</v>
      </c>
    </row>
    <row r="31" spans="1:5">
      <c r="A31" s="22">
        <v>1956</v>
      </c>
      <c r="B31" s="12"/>
      <c r="C31" s="12"/>
      <c r="D31" s="12">
        <v>1</v>
      </c>
      <c r="E31">
        <f t="shared" si="0"/>
        <v>1</v>
      </c>
    </row>
    <row r="32" spans="1:5">
      <c r="A32" s="22">
        <v>1957</v>
      </c>
      <c r="B32" s="12">
        <v>1</v>
      </c>
      <c r="C32" s="12"/>
      <c r="D32" s="12"/>
      <c r="E32">
        <f t="shared" si="0"/>
        <v>1</v>
      </c>
    </row>
    <row r="33" spans="1:5">
      <c r="A33" s="22">
        <v>1958</v>
      </c>
      <c r="B33" s="12">
        <v>1</v>
      </c>
      <c r="C33" s="12"/>
      <c r="D33" s="12"/>
      <c r="E33">
        <f t="shared" si="0"/>
        <v>1</v>
      </c>
    </row>
    <row r="34" spans="1:5">
      <c r="A34" s="22">
        <v>1959</v>
      </c>
      <c r="B34" s="12">
        <v>1</v>
      </c>
      <c r="C34" s="12"/>
      <c r="D34" s="12"/>
      <c r="E34">
        <f t="shared" si="0"/>
        <v>1</v>
      </c>
    </row>
    <row r="35" spans="1:5">
      <c r="A35" s="22">
        <v>1960</v>
      </c>
      <c r="B35" s="12"/>
      <c r="C35" s="12"/>
      <c r="D35" s="12">
        <v>1</v>
      </c>
      <c r="E35">
        <f t="shared" si="0"/>
        <v>1</v>
      </c>
    </row>
    <row r="36" spans="1:5">
      <c r="A36" s="22">
        <v>1961</v>
      </c>
      <c r="B36" s="12">
        <v>1</v>
      </c>
      <c r="C36" s="12"/>
      <c r="D36" s="12"/>
      <c r="E36">
        <f t="shared" si="0"/>
        <v>1</v>
      </c>
    </row>
    <row r="37" spans="1:5">
      <c r="A37" s="22">
        <v>1962</v>
      </c>
      <c r="B37" s="12">
        <v>1</v>
      </c>
      <c r="C37" s="12"/>
      <c r="D37" s="12"/>
      <c r="E37">
        <f t="shared" si="0"/>
        <v>1</v>
      </c>
    </row>
    <row r="38" spans="1:5">
      <c r="A38" s="22">
        <v>1963</v>
      </c>
      <c r="B38" s="12">
        <v>1</v>
      </c>
      <c r="C38" s="12"/>
      <c r="D38" s="12"/>
      <c r="E38">
        <f t="shared" si="0"/>
        <v>1</v>
      </c>
    </row>
    <row r="39" spans="1:5">
      <c r="A39" s="22">
        <v>1964</v>
      </c>
      <c r="B39" s="12">
        <v>1</v>
      </c>
      <c r="C39" s="12"/>
      <c r="D39" s="12"/>
      <c r="E39">
        <f t="shared" si="0"/>
        <v>1</v>
      </c>
    </row>
    <row r="40" spans="1:5">
      <c r="A40" s="22">
        <v>1965</v>
      </c>
      <c r="B40" s="12">
        <v>1</v>
      </c>
      <c r="C40" s="12"/>
      <c r="D40" s="12"/>
      <c r="E40">
        <f t="shared" si="0"/>
        <v>1</v>
      </c>
    </row>
    <row r="41" spans="1:5">
      <c r="A41" s="22">
        <v>1966</v>
      </c>
      <c r="B41" s="12"/>
      <c r="C41" s="12"/>
      <c r="D41" s="12">
        <v>1</v>
      </c>
      <c r="E41">
        <f t="shared" si="0"/>
        <v>1</v>
      </c>
    </row>
    <row r="42" spans="1:5">
      <c r="A42" s="22">
        <v>1967</v>
      </c>
      <c r="B42" s="12">
        <v>1</v>
      </c>
      <c r="C42" s="12"/>
      <c r="D42" s="12"/>
      <c r="E42">
        <f t="shared" si="0"/>
        <v>1</v>
      </c>
    </row>
    <row r="43" spans="1:5">
      <c r="A43" s="22">
        <v>1968</v>
      </c>
      <c r="B43" s="12">
        <v>3</v>
      </c>
      <c r="C43" s="12"/>
      <c r="D43" s="12"/>
      <c r="E43">
        <f t="shared" si="0"/>
        <v>3</v>
      </c>
    </row>
    <row r="44" spans="1:5">
      <c r="A44" s="22">
        <v>1969</v>
      </c>
      <c r="B44" s="12"/>
      <c r="C44" s="12"/>
      <c r="D44" s="12">
        <v>1</v>
      </c>
      <c r="E44">
        <f t="shared" si="0"/>
        <v>1</v>
      </c>
    </row>
    <row r="45" spans="1:5">
      <c r="A45" s="22">
        <v>1970</v>
      </c>
      <c r="B45" s="12">
        <v>1</v>
      </c>
      <c r="C45" s="12"/>
      <c r="D45" s="12"/>
      <c r="E45">
        <f t="shared" si="0"/>
        <v>1</v>
      </c>
    </row>
    <row r="46" spans="1:5">
      <c r="A46" s="22">
        <v>1971</v>
      </c>
      <c r="B46" s="12">
        <v>1</v>
      </c>
      <c r="C46" s="12"/>
      <c r="D46" s="12"/>
      <c r="E46">
        <f t="shared" si="0"/>
        <v>1</v>
      </c>
    </row>
    <row r="47" spans="1:5">
      <c r="A47" s="22">
        <v>1972</v>
      </c>
      <c r="B47" s="12">
        <v>2</v>
      </c>
      <c r="C47" s="12"/>
      <c r="D47" s="12"/>
      <c r="E47">
        <f t="shared" si="0"/>
        <v>2</v>
      </c>
    </row>
    <row r="48" spans="1:5">
      <c r="A48" s="22">
        <v>1973</v>
      </c>
      <c r="B48" s="12">
        <v>1</v>
      </c>
      <c r="C48" s="12"/>
      <c r="D48" s="12"/>
      <c r="E48">
        <f t="shared" si="0"/>
        <v>1</v>
      </c>
    </row>
    <row r="49" spans="1:5">
      <c r="A49" s="22">
        <v>1974</v>
      </c>
      <c r="B49" s="12">
        <v>1</v>
      </c>
      <c r="C49" s="12"/>
      <c r="D49" s="12"/>
      <c r="E49">
        <f t="shared" si="0"/>
        <v>1</v>
      </c>
    </row>
    <row r="50" spans="1:5">
      <c r="A50" s="22">
        <v>1975</v>
      </c>
      <c r="B50" s="12"/>
      <c r="C50" s="12">
        <v>1</v>
      </c>
      <c r="D50" s="12"/>
      <c r="E50">
        <f t="shared" si="0"/>
        <v>1</v>
      </c>
    </row>
    <row r="51" spans="1:5">
      <c r="A51" s="22">
        <v>1976</v>
      </c>
      <c r="B51" s="12">
        <v>1</v>
      </c>
      <c r="C51" s="12"/>
      <c r="D51" s="12"/>
      <c r="E51">
        <f t="shared" si="0"/>
        <v>1</v>
      </c>
    </row>
    <row r="52" spans="1:5">
      <c r="A52" s="22">
        <v>1977</v>
      </c>
      <c r="B52" s="12">
        <v>1</v>
      </c>
      <c r="C52" s="12"/>
      <c r="D52" s="12"/>
      <c r="E52">
        <f t="shared" si="0"/>
        <v>1</v>
      </c>
    </row>
    <row r="53" spans="1:5">
      <c r="A53" s="22">
        <v>1978</v>
      </c>
      <c r="B53" s="12">
        <v>1</v>
      </c>
      <c r="C53" s="12"/>
      <c r="D53" s="12"/>
      <c r="E53">
        <f t="shared" si="0"/>
        <v>1</v>
      </c>
    </row>
    <row r="54" spans="1:5">
      <c r="A54" s="22">
        <v>1979</v>
      </c>
      <c r="B54" s="12">
        <v>1</v>
      </c>
      <c r="C54" s="12"/>
      <c r="D54" s="12"/>
      <c r="E54">
        <f t="shared" si="0"/>
        <v>1</v>
      </c>
    </row>
    <row r="55" spans="1:5">
      <c r="A55" s="22">
        <v>1980</v>
      </c>
      <c r="B55" s="12">
        <v>1</v>
      </c>
      <c r="C55" s="12"/>
      <c r="D55" s="12"/>
      <c r="E55">
        <f t="shared" si="0"/>
        <v>1</v>
      </c>
    </row>
    <row r="56" spans="1:5">
      <c r="A56" s="22">
        <v>1981</v>
      </c>
      <c r="B56" s="12">
        <v>1</v>
      </c>
      <c r="C56" s="12"/>
      <c r="D56" s="12"/>
      <c r="E56">
        <f t="shared" si="0"/>
        <v>1</v>
      </c>
    </row>
    <row r="57" spans="1:5">
      <c r="A57" s="22">
        <v>1982</v>
      </c>
      <c r="B57" s="12"/>
      <c r="C57" s="12"/>
      <c r="D57" s="12">
        <v>1</v>
      </c>
      <c r="E57">
        <f t="shared" si="0"/>
        <v>1</v>
      </c>
    </row>
    <row r="58" spans="1:5">
      <c r="A58" s="22">
        <v>1983</v>
      </c>
      <c r="B58" s="12">
        <v>2</v>
      </c>
      <c r="C58" s="12"/>
      <c r="D58" s="12"/>
      <c r="E58">
        <f t="shared" si="0"/>
        <v>2</v>
      </c>
    </row>
    <row r="59" spans="1:5">
      <c r="A59" s="22">
        <v>1984</v>
      </c>
      <c r="B59" s="12">
        <v>1</v>
      </c>
      <c r="C59" s="12"/>
      <c r="D59" s="12"/>
      <c r="E59">
        <f t="shared" si="0"/>
        <v>1</v>
      </c>
    </row>
    <row r="60" spans="1:5">
      <c r="A60" s="22">
        <v>1985</v>
      </c>
      <c r="B60" s="12">
        <v>1</v>
      </c>
      <c r="C60" s="12"/>
      <c r="D60" s="12"/>
      <c r="E60">
        <f t="shared" si="0"/>
        <v>1</v>
      </c>
    </row>
    <row r="61" spans="1:5">
      <c r="A61" s="22">
        <v>1986</v>
      </c>
      <c r="B61" s="12"/>
      <c r="C61" s="12">
        <v>1</v>
      </c>
      <c r="D61" s="12"/>
      <c r="E61">
        <f t="shared" si="0"/>
        <v>1</v>
      </c>
    </row>
    <row r="62" spans="1:5">
      <c r="A62" s="22">
        <v>1987</v>
      </c>
      <c r="B62" s="12">
        <v>1</v>
      </c>
      <c r="C62" s="12"/>
      <c r="D62" s="12"/>
      <c r="E62">
        <f t="shared" si="0"/>
        <v>1</v>
      </c>
    </row>
    <row r="63" spans="1:5">
      <c r="A63" s="22">
        <v>1988</v>
      </c>
      <c r="B63" s="12"/>
      <c r="C63" s="12"/>
      <c r="D63" s="12">
        <v>1</v>
      </c>
      <c r="E63">
        <f t="shared" si="0"/>
        <v>1</v>
      </c>
    </row>
    <row r="64" spans="1:5">
      <c r="A64" s="22">
        <v>1989</v>
      </c>
      <c r="B64" s="12">
        <v>1</v>
      </c>
      <c r="C64" s="12"/>
      <c r="D64" s="12"/>
      <c r="E64">
        <f t="shared" si="0"/>
        <v>1</v>
      </c>
    </row>
    <row r="65" spans="1:5">
      <c r="A65" s="22">
        <v>1990</v>
      </c>
      <c r="B65" s="12">
        <v>2</v>
      </c>
      <c r="C65" s="12"/>
      <c r="D65" s="12"/>
      <c r="E65">
        <f t="shared" si="0"/>
        <v>2</v>
      </c>
    </row>
    <row r="66" spans="1:5">
      <c r="A66" s="22">
        <v>1991</v>
      </c>
      <c r="B66" s="12">
        <v>1</v>
      </c>
      <c r="C66" s="12"/>
      <c r="D66" s="12"/>
      <c r="E66">
        <f t="shared" si="0"/>
        <v>1</v>
      </c>
    </row>
    <row r="67" spans="1:5">
      <c r="A67" s="22">
        <v>1992</v>
      </c>
      <c r="B67" s="12">
        <v>1</v>
      </c>
      <c r="C67" s="12"/>
      <c r="D67" s="12"/>
      <c r="E67">
        <f t="shared" ref="E67:E90" si="1">SUM(B67:D67)</f>
        <v>1</v>
      </c>
    </row>
    <row r="68" spans="1:5">
      <c r="A68" s="22">
        <v>1993</v>
      </c>
      <c r="B68" s="12">
        <v>4</v>
      </c>
      <c r="C68" s="12"/>
      <c r="D68" s="12"/>
      <c r="E68">
        <f t="shared" si="1"/>
        <v>4</v>
      </c>
    </row>
    <row r="69" spans="1:5">
      <c r="A69" s="22">
        <v>1994</v>
      </c>
      <c r="B69" s="12">
        <v>1</v>
      </c>
      <c r="C69" s="12"/>
      <c r="D69" s="12"/>
      <c r="E69">
        <f t="shared" si="1"/>
        <v>1</v>
      </c>
    </row>
    <row r="70" spans="1:5">
      <c r="A70" s="22">
        <v>1995</v>
      </c>
      <c r="B70" s="12">
        <v>1</v>
      </c>
      <c r="C70" s="12"/>
      <c r="D70" s="12"/>
      <c r="E70">
        <f t="shared" si="1"/>
        <v>1</v>
      </c>
    </row>
    <row r="71" spans="1:5">
      <c r="A71" s="22">
        <v>1996</v>
      </c>
      <c r="B71" s="12">
        <v>1</v>
      </c>
      <c r="C71" s="12"/>
      <c r="D71" s="12"/>
      <c r="E71">
        <f t="shared" si="1"/>
        <v>1</v>
      </c>
    </row>
    <row r="72" spans="1:5">
      <c r="A72" s="22">
        <v>1997</v>
      </c>
      <c r="B72" s="12">
        <v>1</v>
      </c>
      <c r="C72" s="12"/>
      <c r="D72" s="12"/>
      <c r="E72">
        <f t="shared" si="1"/>
        <v>1</v>
      </c>
    </row>
    <row r="73" spans="1:5">
      <c r="A73" s="22">
        <v>1998</v>
      </c>
      <c r="B73" s="12">
        <v>2</v>
      </c>
      <c r="C73" s="12"/>
      <c r="D73" s="12"/>
      <c r="E73">
        <f t="shared" si="1"/>
        <v>2</v>
      </c>
    </row>
    <row r="74" spans="1:5">
      <c r="A74" s="22">
        <v>1999</v>
      </c>
      <c r="B74" s="12">
        <v>1</v>
      </c>
      <c r="C74" s="12"/>
      <c r="D74" s="12"/>
      <c r="E74">
        <f t="shared" si="1"/>
        <v>1</v>
      </c>
    </row>
    <row r="75" spans="1:5">
      <c r="A75" s="22">
        <v>2000</v>
      </c>
      <c r="B75" s="12">
        <v>1</v>
      </c>
      <c r="C75" s="12"/>
      <c r="D75" s="12"/>
      <c r="E75">
        <f t="shared" si="1"/>
        <v>1</v>
      </c>
    </row>
    <row r="76" spans="1:5">
      <c r="A76" s="22">
        <v>2001</v>
      </c>
      <c r="B76" s="12">
        <v>1</v>
      </c>
      <c r="C76" s="12"/>
      <c r="D76" s="12"/>
      <c r="E76">
        <f t="shared" si="1"/>
        <v>1</v>
      </c>
    </row>
    <row r="77" spans="1:5">
      <c r="A77" s="22">
        <v>2002</v>
      </c>
      <c r="B77" s="12"/>
      <c r="C77" s="12">
        <v>3</v>
      </c>
      <c r="D77" s="12"/>
      <c r="E77">
        <f t="shared" si="1"/>
        <v>3</v>
      </c>
    </row>
    <row r="78" spans="1:5">
      <c r="A78" s="22">
        <v>2003</v>
      </c>
      <c r="B78" s="12"/>
      <c r="C78" s="12"/>
      <c r="D78" s="12">
        <v>1</v>
      </c>
      <c r="E78">
        <f t="shared" si="1"/>
        <v>1</v>
      </c>
    </row>
    <row r="79" spans="1:5">
      <c r="A79" s="22">
        <v>2004</v>
      </c>
      <c r="B79" s="12">
        <v>1</v>
      </c>
      <c r="C79" s="12"/>
      <c r="D79" s="12"/>
      <c r="E79">
        <f t="shared" si="1"/>
        <v>1</v>
      </c>
    </row>
    <row r="80" spans="1:5">
      <c r="A80" s="22">
        <v>2005</v>
      </c>
      <c r="B80" s="12">
        <v>2</v>
      </c>
      <c r="C80" s="12">
        <v>1</v>
      </c>
      <c r="D80" s="12"/>
      <c r="E80">
        <f t="shared" si="1"/>
        <v>3</v>
      </c>
    </row>
    <row r="81" spans="1:5">
      <c r="A81" s="22">
        <v>2006</v>
      </c>
      <c r="B81" s="12"/>
      <c r="C81" s="12"/>
      <c r="D81" s="12">
        <v>1</v>
      </c>
      <c r="E81">
        <f t="shared" si="1"/>
        <v>1</v>
      </c>
    </row>
    <row r="82" spans="1:5">
      <c r="A82" s="22">
        <v>2007</v>
      </c>
      <c r="B82" s="12">
        <v>1</v>
      </c>
      <c r="C82" s="12"/>
      <c r="D82" s="12"/>
      <c r="E82">
        <f t="shared" si="1"/>
        <v>1</v>
      </c>
    </row>
    <row r="83" spans="1:5">
      <c r="A83" s="22">
        <v>2008</v>
      </c>
      <c r="B83" s="12">
        <v>1</v>
      </c>
      <c r="C83" s="12"/>
      <c r="D83" s="12"/>
      <c r="E83">
        <f t="shared" si="1"/>
        <v>1</v>
      </c>
    </row>
    <row r="84" spans="1:5">
      <c r="A84" s="22">
        <v>2009</v>
      </c>
      <c r="B84" s="12">
        <v>1</v>
      </c>
      <c r="C84" s="12"/>
      <c r="D84" s="12"/>
      <c r="E84">
        <f t="shared" si="1"/>
        <v>1</v>
      </c>
    </row>
    <row r="85" spans="1:5">
      <c r="A85" s="22">
        <v>2010</v>
      </c>
      <c r="B85" s="12">
        <v>1</v>
      </c>
      <c r="C85" s="12"/>
      <c r="D85" s="12"/>
      <c r="E85">
        <f t="shared" si="1"/>
        <v>1</v>
      </c>
    </row>
    <row r="86" spans="1:5">
      <c r="A86" s="22">
        <v>2011</v>
      </c>
      <c r="B86" s="12"/>
      <c r="C86" s="12"/>
      <c r="D86" s="12">
        <v>1</v>
      </c>
      <c r="E86">
        <f t="shared" si="1"/>
        <v>1</v>
      </c>
    </row>
    <row r="87" spans="1:5">
      <c r="A87" s="22">
        <v>2012</v>
      </c>
      <c r="B87" s="12">
        <v>1</v>
      </c>
      <c r="C87" s="12"/>
      <c r="D87" s="12"/>
      <c r="E87">
        <f t="shared" si="1"/>
        <v>1</v>
      </c>
    </row>
    <row r="88" spans="1:5">
      <c r="A88" s="44">
        <v>2013</v>
      </c>
      <c r="B88" s="45">
        <v>1</v>
      </c>
      <c r="C88" s="45"/>
      <c r="D88" s="45"/>
      <c r="E88" s="7">
        <f t="shared" si="1"/>
        <v>1</v>
      </c>
    </row>
    <row r="89" spans="1:5">
      <c r="A89" s="44">
        <v>2014</v>
      </c>
      <c r="B89" s="45"/>
      <c r="C89" s="45"/>
      <c r="D89" s="45">
        <v>1</v>
      </c>
      <c r="E89" s="7">
        <f t="shared" si="1"/>
        <v>1</v>
      </c>
    </row>
    <row r="90" spans="1:5" ht="13" thickBot="1">
      <c r="A90" s="59">
        <v>2015</v>
      </c>
      <c r="B90" s="60"/>
      <c r="C90" s="60">
        <v>1</v>
      </c>
      <c r="D90" s="60"/>
      <c r="E90" s="27">
        <f t="shared" si="1"/>
        <v>1</v>
      </c>
    </row>
    <row r="91" spans="1:5" ht="13" thickTop="1">
      <c r="A91" s="35" t="s">
        <v>121</v>
      </c>
      <c r="B91" s="14">
        <f>SUM(B2:B90)</f>
        <v>82</v>
      </c>
      <c r="C91" s="14">
        <f>SUM(C2:C90)</f>
        <v>10</v>
      </c>
      <c r="D91" s="14">
        <f>SUM(D2:D90)</f>
        <v>11</v>
      </c>
      <c r="E91">
        <f>SUM(E2:E90)</f>
        <v>103</v>
      </c>
    </row>
    <row r="93" spans="1:5">
      <c r="A93" s="56" t="s">
        <v>124</v>
      </c>
      <c r="B93" s="57">
        <f>B91/SUM(B91:C91)</f>
        <v>0.89130434782608692</v>
      </c>
      <c r="C93" s="58">
        <f>C91/SUM(B91:C91)</f>
        <v>0.10869565217391304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</sheetPr>
  <dimension ref="A1:H55"/>
  <sheetViews>
    <sheetView workbookViewId="0">
      <selection activeCell="F61" sqref="F61"/>
    </sheetView>
  </sheetViews>
  <sheetFormatPr baseColWidth="10" defaultRowHeight="12" x14ac:dyDescent="0"/>
  <cols>
    <col min="1" max="1" width="19.5" customWidth="1"/>
    <col min="2" max="2" width="4.83203125" style="24" customWidth="1"/>
    <col min="3" max="3" width="13.33203125" style="24" customWidth="1"/>
    <col min="4" max="4" width="19.6640625" customWidth="1"/>
    <col min="6" max="6" width="11" bestFit="1" customWidth="1"/>
  </cols>
  <sheetData>
    <row r="1" spans="1:5">
      <c r="A1" s="3" t="s">
        <v>4</v>
      </c>
      <c r="C1" s="18" t="s">
        <v>139</v>
      </c>
    </row>
    <row r="2" spans="1:5" ht="24">
      <c r="A2" s="11" t="s">
        <v>103</v>
      </c>
      <c r="B2" s="36">
        <v>55</v>
      </c>
      <c r="C2" s="37">
        <f>B2*100/B22</f>
        <v>57.89473684210526</v>
      </c>
    </row>
    <row r="3" spans="1:5">
      <c r="A3" s="11" t="s">
        <v>98</v>
      </c>
      <c r="B3" s="36">
        <v>7</v>
      </c>
      <c r="C3" s="37">
        <f>B3*100/B22</f>
        <v>7.3684210526315788</v>
      </c>
    </row>
    <row r="4" spans="1:5">
      <c r="A4" s="11" t="s">
        <v>122</v>
      </c>
      <c r="B4" s="36">
        <v>5</v>
      </c>
      <c r="C4" s="37">
        <f>B4*100/B22</f>
        <v>5.2631578947368425</v>
      </c>
    </row>
    <row r="5" spans="1:5">
      <c r="A5" s="11" t="s">
        <v>92</v>
      </c>
      <c r="B5" s="36">
        <v>4</v>
      </c>
      <c r="C5" s="37">
        <f>B5*100/B22</f>
        <v>4.2105263157894735</v>
      </c>
      <c r="E5" t="s">
        <v>152</v>
      </c>
    </row>
    <row r="6" spans="1:5">
      <c r="A6" s="11" t="s">
        <v>108</v>
      </c>
      <c r="B6" s="36">
        <v>3</v>
      </c>
      <c r="C6" s="37">
        <f>B6*100/B22</f>
        <v>3.1578947368421053</v>
      </c>
      <c r="E6" t="s">
        <v>153</v>
      </c>
    </row>
    <row r="7" spans="1:5">
      <c r="A7" s="11" t="s">
        <v>93</v>
      </c>
      <c r="B7" s="36">
        <v>3</v>
      </c>
      <c r="C7" s="37">
        <f>B7*100/B22</f>
        <v>3.1578947368421053</v>
      </c>
    </row>
    <row r="8" spans="1:5">
      <c r="A8" s="11" t="s">
        <v>37</v>
      </c>
      <c r="B8" s="36">
        <v>2</v>
      </c>
      <c r="C8" s="37">
        <f>B8*100/B22</f>
        <v>2.1052631578947367</v>
      </c>
    </row>
    <row r="9" spans="1:5">
      <c r="A9" s="11" t="s">
        <v>105</v>
      </c>
      <c r="B9" s="36">
        <v>2</v>
      </c>
      <c r="C9" s="37">
        <f>B9*100/B22</f>
        <v>2.1052631578947367</v>
      </c>
    </row>
    <row r="10" spans="1:5">
      <c r="A10" s="11" t="s">
        <v>25</v>
      </c>
      <c r="B10" s="36">
        <v>2</v>
      </c>
      <c r="C10" s="37">
        <f>B10*100/B22</f>
        <v>2.1052631578947367</v>
      </c>
    </row>
    <row r="11" spans="1:5">
      <c r="A11" s="11" t="s">
        <v>10</v>
      </c>
      <c r="B11" s="36">
        <v>2</v>
      </c>
      <c r="C11" s="37">
        <f>B11*100/B22</f>
        <v>2.1052631578947367</v>
      </c>
    </row>
    <row r="12" spans="1:5">
      <c r="A12" s="11" t="s">
        <v>95</v>
      </c>
      <c r="B12" s="36">
        <v>1</v>
      </c>
      <c r="C12" s="37">
        <f>B12*100/B22</f>
        <v>1.0526315789473684</v>
      </c>
    </row>
    <row r="13" spans="1:5">
      <c r="A13" s="11" t="s">
        <v>97</v>
      </c>
      <c r="B13" s="36">
        <v>1</v>
      </c>
      <c r="C13" s="37">
        <f>B13*100/B22</f>
        <v>1.0526315789473684</v>
      </c>
    </row>
    <row r="14" spans="1:5">
      <c r="A14" s="11" t="s">
        <v>61</v>
      </c>
      <c r="B14" s="36">
        <v>1</v>
      </c>
      <c r="C14" s="37">
        <f>B14*100/B22</f>
        <v>1.0526315789473684</v>
      </c>
    </row>
    <row r="15" spans="1:5">
      <c r="A15" s="11" t="s">
        <v>70</v>
      </c>
      <c r="B15" s="36">
        <v>1</v>
      </c>
      <c r="C15" s="37">
        <f>B15*100/B22</f>
        <v>1.0526315789473684</v>
      </c>
    </row>
    <row r="16" spans="1:5">
      <c r="A16" s="11" t="s">
        <v>107</v>
      </c>
      <c r="B16" s="36">
        <v>1</v>
      </c>
      <c r="C16" s="37">
        <f>B16*100/B22</f>
        <v>1.0526315789473684</v>
      </c>
    </row>
    <row r="17" spans="1:6">
      <c r="A17" s="11" t="s">
        <v>104</v>
      </c>
      <c r="B17" s="36">
        <v>1</v>
      </c>
      <c r="C17" s="37">
        <f>B17*100/B22</f>
        <v>1.0526315789473684</v>
      </c>
    </row>
    <row r="18" spans="1:6">
      <c r="A18" s="11" t="s">
        <v>94</v>
      </c>
      <c r="B18" s="36">
        <v>1</v>
      </c>
      <c r="C18" s="37">
        <f>B18*100/B22</f>
        <v>1.0526315789473684</v>
      </c>
    </row>
    <row r="19" spans="1:6">
      <c r="A19" s="11" t="s">
        <v>91</v>
      </c>
      <c r="B19" s="36">
        <v>1</v>
      </c>
      <c r="C19" s="37">
        <f>B19*100/B22</f>
        <v>1.0526315789473684</v>
      </c>
    </row>
    <row r="20" spans="1:6">
      <c r="A20" s="11" t="s">
        <v>106</v>
      </c>
      <c r="B20" s="36">
        <v>1</v>
      </c>
      <c r="C20" s="37">
        <f>B20*100/B22</f>
        <v>1.0526315789473684</v>
      </c>
    </row>
    <row r="21" spans="1:6" ht="13" thickBot="1">
      <c r="A21" s="11" t="s">
        <v>96</v>
      </c>
      <c r="B21" s="36">
        <v>1</v>
      </c>
      <c r="C21" s="37">
        <f>B21*100/B22</f>
        <v>1.0526315789473684</v>
      </c>
    </row>
    <row r="22" spans="1:6" ht="13" thickTop="1">
      <c r="A22" s="13" t="s">
        <v>121</v>
      </c>
      <c r="B22" s="38">
        <f>SUM(B2:B21)</f>
        <v>95</v>
      </c>
      <c r="C22" s="39">
        <f>SUM(C2:C21)</f>
        <v>100.00000000000003</v>
      </c>
    </row>
    <row r="23" spans="1:6">
      <c r="A23" s="3"/>
      <c r="C23" s="18" t="s">
        <v>90</v>
      </c>
      <c r="D23" s="8"/>
    </row>
    <row r="25" spans="1:6">
      <c r="A25" s="2"/>
    </row>
    <row r="28" spans="1:6">
      <c r="B28"/>
    </row>
    <row r="29" spans="1:6">
      <c r="A29" s="46" t="s">
        <v>144</v>
      </c>
      <c r="B29"/>
    </row>
    <row r="30" spans="1:6">
      <c r="A30" s="46" t="s">
        <v>142</v>
      </c>
      <c r="B30" t="s">
        <v>90</v>
      </c>
      <c r="D30" s="10" t="s">
        <v>143</v>
      </c>
      <c r="E30" s="10" t="s">
        <v>154</v>
      </c>
      <c r="F30" s="10" t="s">
        <v>139</v>
      </c>
    </row>
    <row r="31" spans="1:6" ht="24">
      <c r="A31" s="47" t="s">
        <v>92</v>
      </c>
      <c r="B31" s="48">
        <v>4</v>
      </c>
      <c r="D31" s="52" t="s">
        <v>103</v>
      </c>
      <c r="E31" s="3">
        <v>55</v>
      </c>
      <c r="F31" s="61">
        <f>E31/$E$33</f>
        <v>0.5670103092783505</v>
      </c>
    </row>
    <row r="32" spans="1:6">
      <c r="A32" s="47" t="s">
        <v>96</v>
      </c>
      <c r="B32" s="48">
        <v>1</v>
      </c>
      <c r="D32" s="3" t="s">
        <v>153</v>
      </c>
      <c r="E32" s="3">
        <f>E33-E31</f>
        <v>42</v>
      </c>
      <c r="F32" s="61">
        <f>E32/$E$33</f>
        <v>0.4329896907216495</v>
      </c>
    </row>
    <row r="33" spans="1:8">
      <c r="A33" s="47" t="s">
        <v>106</v>
      </c>
      <c r="B33" s="48">
        <v>1</v>
      </c>
      <c r="D33" t="s">
        <v>90</v>
      </c>
      <c r="E33">
        <v>97</v>
      </c>
    </row>
    <row r="34" spans="1:8">
      <c r="A34" s="47" t="s">
        <v>91</v>
      </c>
      <c r="B34" s="48">
        <v>1</v>
      </c>
    </row>
    <row r="35" spans="1:8">
      <c r="A35" s="47" t="s">
        <v>10</v>
      </c>
      <c r="B35" s="48">
        <v>2</v>
      </c>
    </row>
    <row r="36" spans="1:8">
      <c r="A36" s="47" t="s">
        <v>93</v>
      </c>
      <c r="B36" s="48">
        <v>4</v>
      </c>
    </row>
    <row r="37" spans="1:8" ht="13" customHeight="1">
      <c r="A37" s="47" t="s">
        <v>94</v>
      </c>
      <c r="B37" s="48">
        <v>1</v>
      </c>
      <c r="D37" s="53"/>
      <c r="E37" s="53"/>
      <c r="F37" s="53"/>
      <c r="G37" s="53"/>
      <c r="H37" s="53"/>
    </row>
    <row r="38" spans="1:8">
      <c r="A38" s="47" t="s">
        <v>104</v>
      </c>
      <c r="B38" s="48">
        <v>1</v>
      </c>
      <c r="D38" s="53"/>
      <c r="E38" s="53"/>
      <c r="F38" s="53"/>
      <c r="G38" s="53"/>
      <c r="H38" s="53"/>
    </row>
    <row r="39" spans="1:8">
      <c r="A39" s="47" t="s">
        <v>25</v>
      </c>
      <c r="B39" s="48">
        <v>2</v>
      </c>
      <c r="D39" s="53"/>
      <c r="E39" s="53"/>
      <c r="F39" s="53"/>
      <c r="G39" s="53"/>
      <c r="H39" s="53"/>
    </row>
    <row r="40" spans="1:8">
      <c r="A40" s="47" t="s">
        <v>107</v>
      </c>
      <c r="B40" s="48">
        <v>1</v>
      </c>
      <c r="D40" s="53"/>
      <c r="E40" s="53"/>
      <c r="F40" s="53"/>
      <c r="G40" s="53"/>
      <c r="H40" s="53"/>
    </row>
    <row r="41" spans="1:8">
      <c r="A41" s="47" t="s">
        <v>70</v>
      </c>
      <c r="B41" s="48">
        <v>1</v>
      </c>
      <c r="D41" s="53"/>
      <c r="E41" s="53"/>
      <c r="F41" s="53"/>
      <c r="G41" s="53"/>
      <c r="H41" s="53"/>
    </row>
    <row r="42" spans="1:8">
      <c r="A42" s="47" t="s">
        <v>61</v>
      </c>
      <c r="B42" s="48">
        <v>1</v>
      </c>
      <c r="D42" s="53"/>
      <c r="E42" s="53"/>
      <c r="F42" s="53"/>
      <c r="G42" s="53"/>
      <c r="H42" s="53"/>
    </row>
    <row r="43" spans="1:8">
      <c r="A43" s="47" t="s">
        <v>97</v>
      </c>
      <c r="B43" s="48">
        <v>2</v>
      </c>
      <c r="D43" s="53"/>
      <c r="E43" s="53"/>
      <c r="F43" s="53"/>
      <c r="G43" s="53"/>
      <c r="H43" s="53"/>
    </row>
    <row r="44" spans="1:8">
      <c r="A44" s="47" t="s">
        <v>98</v>
      </c>
      <c r="B44" s="48">
        <v>7</v>
      </c>
    </row>
    <row r="45" spans="1:8">
      <c r="A45" s="47" t="s">
        <v>122</v>
      </c>
      <c r="B45" s="48">
        <v>6</v>
      </c>
    </row>
    <row r="46" spans="1:8">
      <c r="A46" s="47" t="s">
        <v>95</v>
      </c>
      <c r="B46" s="48">
        <v>1</v>
      </c>
    </row>
    <row r="47" spans="1:8">
      <c r="A47" s="47" t="s">
        <v>105</v>
      </c>
      <c r="B47" s="48">
        <v>2</v>
      </c>
    </row>
    <row r="48" spans="1:8">
      <c r="A48" s="47" t="s">
        <v>108</v>
      </c>
      <c r="B48" s="48">
        <v>3</v>
      </c>
    </row>
    <row r="49" spans="1:2" ht="24">
      <c r="A49" s="47" t="s">
        <v>103</v>
      </c>
      <c r="B49" s="48">
        <v>55</v>
      </c>
    </row>
    <row r="50" spans="1:2">
      <c r="A50" s="47" t="s">
        <v>155</v>
      </c>
      <c r="B50" s="48">
        <v>1</v>
      </c>
    </row>
    <row r="51" spans="1:2">
      <c r="A51" s="47" t="s">
        <v>158</v>
      </c>
      <c r="B51" s="48">
        <v>97</v>
      </c>
    </row>
    <row r="52" spans="1:2">
      <c r="B52"/>
    </row>
    <row r="53" spans="1:2">
      <c r="B53"/>
    </row>
    <row r="54" spans="1:2">
      <c r="B54"/>
    </row>
    <row r="55" spans="1:2">
      <c r="B55"/>
    </row>
  </sheetData>
  <sortState ref="A2:C21">
    <sortCondition descending="1" ref="B2:B21"/>
  </sortState>
  <pageMargins left="0.75" right="0.75" top="1" bottom="1" header="0.5" footer="0.5"/>
  <ignoredErrors>
    <ignoredError sqref="C3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topLeftCell="C1" workbookViewId="0">
      <pane ySplit="1" topLeftCell="A73" activePane="bottomLeft" state="frozen"/>
      <selection pane="bottomLeft" activeCell="O120" sqref="O120"/>
    </sheetView>
  </sheetViews>
  <sheetFormatPr baseColWidth="10" defaultRowHeight="12" x14ac:dyDescent="0"/>
  <cols>
    <col min="1" max="1" width="10.5" customWidth="1"/>
    <col min="2" max="2" width="11.83203125" style="21" customWidth="1"/>
    <col min="4" max="4" width="9.5" customWidth="1"/>
    <col min="5" max="5" width="9.5" style="5" customWidth="1"/>
    <col min="6" max="6" width="9.5" style="19" customWidth="1"/>
    <col min="7" max="8" width="9.5" customWidth="1"/>
  </cols>
  <sheetData>
    <row r="1" spans="1:11" ht="42" customHeight="1">
      <c r="A1" s="4" t="s">
        <v>0</v>
      </c>
      <c r="B1" s="26" t="s">
        <v>123</v>
      </c>
      <c r="C1" s="25" t="s">
        <v>133</v>
      </c>
      <c r="D1" s="25" t="s">
        <v>132</v>
      </c>
      <c r="E1" s="25" t="s">
        <v>136</v>
      </c>
      <c r="F1" s="25" t="s">
        <v>134</v>
      </c>
      <c r="G1" s="25" t="s">
        <v>135</v>
      </c>
      <c r="H1" s="25" t="s">
        <v>137</v>
      </c>
      <c r="I1" s="25"/>
    </row>
    <row r="3" spans="1:11">
      <c r="A3" s="11">
        <v>1927</v>
      </c>
      <c r="B3" s="20">
        <v>25</v>
      </c>
      <c r="C3" s="27" t="s">
        <v>132</v>
      </c>
      <c r="D3">
        <v>1</v>
      </c>
      <c r="J3" s="5">
        <v>1950</v>
      </c>
      <c r="K3" s="19" t="s">
        <v>138</v>
      </c>
    </row>
    <row r="4" spans="1:11">
      <c r="A4" s="11">
        <v>1928</v>
      </c>
      <c r="B4" s="20">
        <v>53</v>
      </c>
      <c r="C4" s="28" t="s">
        <v>134</v>
      </c>
      <c r="F4" s="19">
        <v>1</v>
      </c>
      <c r="J4" s="5">
        <v>1956</v>
      </c>
      <c r="K4" s="19" t="s">
        <v>138</v>
      </c>
    </row>
    <row r="5" spans="1:11">
      <c r="A5" s="11">
        <v>1929</v>
      </c>
      <c r="B5" s="20">
        <v>55</v>
      </c>
      <c r="C5" s="28" t="s">
        <v>134</v>
      </c>
      <c r="F5" s="19">
        <v>1</v>
      </c>
      <c r="J5" s="5">
        <v>1960</v>
      </c>
      <c r="K5" s="19" t="s">
        <v>138</v>
      </c>
    </row>
    <row r="6" spans="1:11">
      <c r="A6" s="11">
        <v>1930</v>
      </c>
      <c r="B6" s="20">
        <v>61</v>
      </c>
      <c r="C6" s="29" t="s">
        <v>135</v>
      </c>
      <c r="G6">
        <v>1</v>
      </c>
      <c r="J6" s="5">
        <v>1969</v>
      </c>
      <c r="K6" s="19" t="s">
        <v>138</v>
      </c>
    </row>
    <row r="7" spans="1:11">
      <c r="A7" s="11">
        <v>1931</v>
      </c>
      <c r="B7" s="20">
        <v>48</v>
      </c>
      <c r="C7" s="30" t="s">
        <v>136</v>
      </c>
      <c r="E7" s="5">
        <v>1</v>
      </c>
      <c r="J7" s="5">
        <v>1975</v>
      </c>
      <c r="K7" s="19" t="s">
        <v>138</v>
      </c>
    </row>
    <row r="8" spans="1:11">
      <c r="A8" s="11">
        <v>1932</v>
      </c>
      <c r="B8" s="20">
        <v>50</v>
      </c>
      <c r="C8" s="28" t="s">
        <v>134</v>
      </c>
      <c r="F8" s="19">
        <v>1</v>
      </c>
      <c r="J8" s="5">
        <v>1982</v>
      </c>
      <c r="K8" s="19" t="s">
        <v>138</v>
      </c>
    </row>
    <row r="9" spans="1:11">
      <c r="A9" s="11">
        <v>1933</v>
      </c>
      <c r="B9" s="20">
        <v>51</v>
      </c>
      <c r="C9" s="28" t="s">
        <v>134</v>
      </c>
      <c r="F9" s="19">
        <v>1</v>
      </c>
      <c r="J9" s="5">
        <v>1988</v>
      </c>
      <c r="K9" s="19" t="s">
        <v>138</v>
      </c>
    </row>
    <row r="10" spans="1:11">
      <c r="A10" s="11">
        <v>1934</v>
      </c>
      <c r="B10" s="20">
        <v>52</v>
      </c>
      <c r="C10" s="28" t="s">
        <v>134</v>
      </c>
      <c r="F10" s="19">
        <v>1</v>
      </c>
      <c r="J10" s="5">
        <v>2003</v>
      </c>
      <c r="K10" s="19" t="s">
        <v>138</v>
      </c>
    </row>
    <row r="11" spans="1:11">
      <c r="A11" s="11">
        <v>1935</v>
      </c>
      <c r="B11" s="20">
        <v>43</v>
      </c>
      <c r="C11" s="30" t="s">
        <v>136</v>
      </c>
      <c r="E11" s="5">
        <v>1</v>
      </c>
      <c r="J11" s="5">
        <v>2006</v>
      </c>
      <c r="K11" s="19" t="s">
        <v>138</v>
      </c>
    </row>
    <row r="12" spans="1:11">
      <c r="A12" s="11">
        <v>1936</v>
      </c>
      <c r="B12" s="20">
        <v>40</v>
      </c>
      <c r="C12" s="30" t="s">
        <v>136</v>
      </c>
      <c r="E12" s="5">
        <v>1</v>
      </c>
      <c r="J12" s="5">
        <v>2011</v>
      </c>
      <c r="K12" s="19" t="s">
        <v>138</v>
      </c>
    </row>
    <row r="13" spans="1:11">
      <c r="A13" s="11">
        <v>1937</v>
      </c>
      <c r="B13" s="20">
        <v>44.5</v>
      </c>
      <c r="C13" s="30" t="s">
        <v>136</v>
      </c>
      <c r="E13" s="5">
        <v>1</v>
      </c>
      <c r="J13" s="5">
        <v>2014</v>
      </c>
      <c r="K13" s="24" t="s">
        <v>138</v>
      </c>
    </row>
    <row r="14" spans="1:11">
      <c r="A14" s="11">
        <v>1938</v>
      </c>
      <c r="B14" s="20">
        <v>49</v>
      </c>
      <c r="C14" s="30" t="s">
        <v>136</v>
      </c>
      <c r="E14" s="5">
        <v>1</v>
      </c>
    </row>
    <row r="15" spans="1:11">
      <c r="A15" s="11">
        <v>1939</v>
      </c>
      <c r="B15" s="20">
        <v>61</v>
      </c>
      <c r="C15" s="29" t="s">
        <v>135</v>
      </c>
      <c r="G15">
        <v>1</v>
      </c>
    </row>
    <row r="16" spans="1:11">
      <c r="A16" s="11">
        <v>1940</v>
      </c>
      <c r="B16" s="20">
        <v>66</v>
      </c>
      <c r="C16" s="29" t="s">
        <v>135</v>
      </c>
      <c r="G16">
        <v>1</v>
      </c>
    </row>
    <row r="17" spans="1:8">
      <c r="A17" s="11">
        <v>1941</v>
      </c>
      <c r="B17" s="20">
        <v>59</v>
      </c>
      <c r="C17" s="28" t="s">
        <v>134</v>
      </c>
      <c r="F17" s="19">
        <v>1</v>
      </c>
    </row>
    <row r="18" spans="1:8">
      <c r="A18" s="11">
        <v>1942</v>
      </c>
      <c r="B18" s="20">
        <v>64</v>
      </c>
      <c r="C18" s="29" t="s">
        <v>135</v>
      </c>
      <c r="G18">
        <v>1</v>
      </c>
    </row>
    <row r="19" spans="1:8">
      <c r="A19" s="11">
        <v>1943</v>
      </c>
      <c r="B19" s="20">
        <v>63</v>
      </c>
      <c r="C19" s="29" t="s">
        <v>135</v>
      </c>
      <c r="G19">
        <v>1</v>
      </c>
    </row>
    <row r="20" spans="1:8">
      <c r="A20" s="11">
        <v>1944</v>
      </c>
      <c r="B20" s="20">
        <v>54</v>
      </c>
      <c r="C20" s="28" t="s">
        <v>134</v>
      </c>
      <c r="F20" s="19">
        <v>1</v>
      </c>
    </row>
    <row r="21" spans="1:8">
      <c r="A21" s="11">
        <v>1945</v>
      </c>
      <c r="B21" s="20">
        <v>61</v>
      </c>
      <c r="C21" s="29" t="s">
        <v>135</v>
      </c>
      <c r="G21">
        <v>1</v>
      </c>
    </row>
    <row r="22" spans="1:8">
      <c r="A22" s="11">
        <v>1946</v>
      </c>
      <c r="B22" s="20">
        <v>67</v>
      </c>
      <c r="C22" s="29" t="s">
        <v>135</v>
      </c>
      <c r="G22">
        <v>1</v>
      </c>
    </row>
    <row r="23" spans="1:8">
      <c r="A23" s="11">
        <v>1947</v>
      </c>
      <c r="B23" s="20">
        <v>67</v>
      </c>
      <c r="C23" s="29" t="s">
        <v>135</v>
      </c>
      <c r="G23">
        <v>1</v>
      </c>
    </row>
    <row r="24" spans="1:8">
      <c r="A24" s="11">
        <v>1948</v>
      </c>
      <c r="B24" s="20">
        <v>64</v>
      </c>
      <c r="C24" s="29" t="s">
        <v>135</v>
      </c>
      <c r="G24">
        <v>1</v>
      </c>
    </row>
    <row r="25" spans="1:8">
      <c r="A25" s="11">
        <v>1949</v>
      </c>
      <c r="B25" s="20">
        <v>75</v>
      </c>
      <c r="C25" t="s">
        <v>137</v>
      </c>
      <c r="H25">
        <v>1</v>
      </c>
    </row>
    <row r="26" spans="1:8">
      <c r="A26" s="11">
        <v>1951</v>
      </c>
      <c r="B26" s="20">
        <v>69</v>
      </c>
      <c r="C26" s="29" t="s">
        <v>135</v>
      </c>
      <c r="G26">
        <v>1</v>
      </c>
    </row>
    <row r="27" spans="1:8">
      <c r="A27" s="11">
        <v>1952</v>
      </c>
      <c r="B27" s="20">
        <v>26</v>
      </c>
      <c r="C27" s="27" t="s">
        <v>132</v>
      </c>
      <c r="D27">
        <v>1</v>
      </c>
    </row>
    <row r="28" spans="1:8">
      <c r="A28" s="11">
        <v>1953</v>
      </c>
      <c r="B28" s="20">
        <v>77</v>
      </c>
      <c r="C28" t="s">
        <v>137</v>
      </c>
      <c r="H28">
        <v>1</v>
      </c>
    </row>
    <row r="29" spans="1:8">
      <c r="A29" s="11">
        <v>1954</v>
      </c>
      <c r="B29" s="20">
        <v>66</v>
      </c>
      <c r="C29" s="29" t="s">
        <v>135</v>
      </c>
      <c r="G29">
        <v>1</v>
      </c>
    </row>
    <row r="30" spans="1:8">
      <c r="A30" s="11">
        <v>1955</v>
      </c>
      <c r="B30" s="20">
        <v>62</v>
      </c>
      <c r="C30" s="29" t="s">
        <v>135</v>
      </c>
      <c r="G30">
        <v>1</v>
      </c>
    </row>
    <row r="31" spans="1:8">
      <c r="A31" s="11">
        <v>1957</v>
      </c>
      <c r="B31" s="20">
        <v>63</v>
      </c>
      <c r="C31" s="29" t="s">
        <v>135</v>
      </c>
      <c r="G31">
        <v>1</v>
      </c>
    </row>
    <row r="32" spans="1:8">
      <c r="A32" s="11">
        <v>1958</v>
      </c>
      <c r="B32" s="20">
        <v>68</v>
      </c>
      <c r="C32" s="29" t="s">
        <v>135</v>
      </c>
      <c r="G32">
        <v>1</v>
      </c>
    </row>
    <row r="33" spans="1:8">
      <c r="A33" s="11">
        <v>1959</v>
      </c>
      <c r="B33" s="20">
        <v>69</v>
      </c>
      <c r="C33" s="29" t="s">
        <v>135</v>
      </c>
      <c r="G33">
        <v>1</v>
      </c>
    </row>
    <row r="34" spans="1:8">
      <c r="A34" s="11">
        <v>1961</v>
      </c>
      <c r="B34" s="20">
        <v>44</v>
      </c>
      <c r="C34" s="30" t="s">
        <v>136</v>
      </c>
      <c r="E34" s="5">
        <v>1</v>
      </c>
    </row>
    <row r="35" spans="1:8">
      <c r="A35" s="11">
        <v>1962</v>
      </c>
      <c r="B35" s="20">
        <v>81</v>
      </c>
      <c r="C35" t="s">
        <v>137</v>
      </c>
      <c r="H35">
        <v>1</v>
      </c>
    </row>
    <row r="36" spans="1:8">
      <c r="A36" s="11">
        <v>1963</v>
      </c>
      <c r="B36" s="20">
        <v>34</v>
      </c>
      <c r="C36" s="27" t="s">
        <v>132</v>
      </c>
      <c r="D36">
        <v>1</v>
      </c>
    </row>
    <row r="37" spans="1:8">
      <c r="A37" s="11">
        <v>1964</v>
      </c>
      <c r="B37" s="20">
        <v>56</v>
      </c>
      <c r="C37" s="28" t="s">
        <v>134</v>
      </c>
      <c r="F37" s="19">
        <v>1</v>
      </c>
    </row>
    <row r="38" spans="1:8">
      <c r="A38" s="11">
        <v>1965</v>
      </c>
      <c r="B38" s="20">
        <v>51</v>
      </c>
      <c r="C38" s="28" t="s">
        <v>134</v>
      </c>
      <c r="F38" s="19">
        <v>1</v>
      </c>
    </row>
    <row r="39" spans="1:8">
      <c r="A39" s="11">
        <v>1966</v>
      </c>
      <c r="B39" s="20">
        <v>25</v>
      </c>
      <c r="C39" s="27" t="s">
        <v>132</v>
      </c>
      <c r="D39">
        <v>1</v>
      </c>
    </row>
    <row r="40" spans="1:8">
      <c r="A40" s="11">
        <v>1967</v>
      </c>
      <c r="B40" s="20">
        <v>59</v>
      </c>
      <c r="C40" s="28" t="s">
        <v>134</v>
      </c>
    </row>
    <row r="41" spans="1:8">
      <c r="A41" s="11">
        <v>1968</v>
      </c>
      <c r="B41" s="21">
        <v>38.299999999999997</v>
      </c>
      <c r="C41" s="27" t="s">
        <v>132</v>
      </c>
      <c r="D41">
        <v>1</v>
      </c>
    </row>
    <row r="42" spans="1:8">
      <c r="A42" s="11">
        <v>1970</v>
      </c>
      <c r="B42" s="20">
        <v>57</v>
      </c>
      <c r="C42" s="28" t="s">
        <v>134</v>
      </c>
      <c r="F42" s="19">
        <v>1</v>
      </c>
    </row>
    <row r="43" spans="1:8">
      <c r="A43" s="11">
        <v>1971</v>
      </c>
      <c r="B43" s="20">
        <v>58</v>
      </c>
      <c r="C43" s="28" t="s">
        <v>134</v>
      </c>
      <c r="F43" s="19">
        <v>1</v>
      </c>
    </row>
    <row r="44" spans="1:8">
      <c r="A44" s="11">
        <v>1972</v>
      </c>
      <c r="B44" s="20">
        <v>54</v>
      </c>
      <c r="C44" s="28" t="s">
        <v>134</v>
      </c>
      <c r="F44" s="19">
        <v>1</v>
      </c>
    </row>
    <row r="45" spans="1:8">
      <c r="A45" s="11">
        <v>1973</v>
      </c>
      <c r="B45" s="20">
        <v>69</v>
      </c>
      <c r="C45" s="29" t="s">
        <v>135</v>
      </c>
      <c r="G45">
        <v>1</v>
      </c>
    </row>
    <row r="46" spans="1:8">
      <c r="A46" s="11">
        <v>1974</v>
      </c>
      <c r="B46" s="20">
        <v>68</v>
      </c>
      <c r="C46" s="29" t="s">
        <v>135</v>
      </c>
      <c r="G46">
        <v>1</v>
      </c>
    </row>
    <row r="47" spans="1:8">
      <c r="A47" s="11">
        <v>1976</v>
      </c>
      <c r="B47" s="20">
        <v>52</v>
      </c>
      <c r="C47" s="28" t="s">
        <v>134</v>
      </c>
      <c r="F47" s="19">
        <v>1</v>
      </c>
    </row>
    <row r="48" spans="1:8">
      <c r="A48" s="11">
        <v>1977</v>
      </c>
      <c r="B48" s="20">
        <v>59</v>
      </c>
      <c r="C48" s="28" t="s">
        <v>134</v>
      </c>
      <c r="F48" s="19">
        <v>1</v>
      </c>
    </row>
    <row r="49" spans="1:8">
      <c r="A49" s="11">
        <v>1978</v>
      </c>
      <c r="B49" s="20">
        <v>74</v>
      </c>
      <c r="C49" t="s">
        <v>137</v>
      </c>
      <c r="H49">
        <v>1</v>
      </c>
    </row>
    <row r="50" spans="1:8">
      <c r="A50" s="11">
        <v>1979</v>
      </c>
      <c r="B50" s="20">
        <v>77</v>
      </c>
      <c r="C50" t="s">
        <v>137</v>
      </c>
      <c r="H50">
        <v>1</v>
      </c>
    </row>
    <row r="51" spans="1:8">
      <c r="A51" s="11">
        <v>1980</v>
      </c>
      <c r="B51" s="20">
        <v>69</v>
      </c>
      <c r="C51" s="29" t="s">
        <v>135</v>
      </c>
      <c r="G51">
        <v>1</v>
      </c>
    </row>
    <row r="52" spans="1:8">
      <c r="A52" s="11">
        <v>1981</v>
      </c>
      <c r="B52" s="20">
        <v>38</v>
      </c>
      <c r="C52" s="27" t="s">
        <v>132</v>
      </c>
      <c r="D52">
        <v>1</v>
      </c>
    </row>
    <row r="53" spans="1:8">
      <c r="A53" s="11">
        <v>1983</v>
      </c>
      <c r="B53" s="20">
        <v>70.5</v>
      </c>
      <c r="C53" t="s">
        <v>137</v>
      </c>
      <c r="H53">
        <v>1</v>
      </c>
    </row>
    <row r="54" spans="1:8">
      <c r="A54" s="11">
        <v>1984</v>
      </c>
      <c r="B54" s="20">
        <v>47</v>
      </c>
      <c r="C54" s="30" t="s">
        <v>136</v>
      </c>
      <c r="E54" s="5">
        <v>1</v>
      </c>
    </row>
    <row r="55" spans="1:8">
      <c r="A55" s="11">
        <v>1985</v>
      </c>
      <c r="B55" s="20">
        <v>81</v>
      </c>
      <c r="C55" t="s">
        <v>137</v>
      </c>
      <c r="H55">
        <v>1</v>
      </c>
    </row>
    <row r="56" spans="1:8">
      <c r="A56" s="11">
        <v>1986</v>
      </c>
      <c r="B56" s="20">
        <v>53</v>
      </c>
      <c r="C56" s="28" t="s">
        <v>134</v>
      </c>
      <c r="F56" s="19">
        <v>1</v>
      </c>
    </row>
    <row r="57" spans="1:8">
      <c r="A57" s="11">
        <v>1987</v>
      </c>
      <c r="B57" s="20">
        <v>56</v>
      </c>
      <c r="C57" s="28" t="s">
        <v>134</v>
      </c>
      <c r="F57" s="19">
        <v>1</v>
      </c>
    </row>
    <row r="58" spans="1:8">
      <c r="A58" s="11">
        <v>1989</v>
      </c>
      <c r="B58" s="20">
        <v>58</v>
      </c>
      <c r="C58" s="28" t="s">
        <v>134</v>
      </c>
      <c r="F58" s="19">
        <v>1</v>
      </c>
    </row>
    <row r="59" spans="1:8">
      <c r="A59" s="11">
        <v>1990</v>
      </c>
      <c r="B59" s="20">
        <v>66</v>
      </c>
      <c r="C59" s="29" t="s">
        <v>135</v>
      </c>
      <c r="G59">
        <v>1</v>
      </c>
    </row>
    <row r="60" spans="1:8">
      <c r="A60" s="11">
        <v>1991</v>
      </c>
      <c r="B60" s="20">
        <v>53</v>
      </c>
      <c r="C60" s="28" t="s">
        <v>134</v>
      </c>
      <c r="F60" s="19">
        <v>1</v>
      </c>
    </row>
    <row r="61" spans="1:8">
      <c r="A61" s="11">
        <v>1992</v>
      </c>
      <c r="B61" s="20">
        <v>46</v>
      </c>
      <c r="C61" s="30" t="s">
        <v>136</v>
      </c>
      <c r="E61" s="5">
        <v>1</v>
      </c>
    </row>
    <row r="62" spans="1:8">
      <c r="A62" s="11">
        <v>1993</v>
      </c>
      <c r="B62" s="20">
        <v>66.75</v>
      </c>
      <c r="C62" s="29" t="s">
        <v>135</v>
      </c>
      <c r="G62">
        <v>1</v>
      </c>
    </row>
    <row r="63" spans="1:8">
      <c r="A63" s="11">
        <v>1994</v>
      </c>
      <c r="B63" s="20">
        <v>74</v>
      </c>
      <c r="C63" t="s">
        <v>137</v>
      </c>
      <c r="H63">
        <v>1</v>
      </c>
    </row>
    <row r="64" spans="1:8">
      <c r="A64" s="11">
        <v>1995</v>
      </c>
      <c r="B64" s="20">
        <v>52</v>
      </c>
      <c r="C64" s="28" t="s">
        <v>134</v>
      </c>
      <c r="F64" s="19">
        <v>1</v>
      </c>
    </row>
    <row r="65" spans="1:9">
      <c r="A65" s="11">
        <v>1996</v>
      </c>
      <c r="B65" s="20">
        <v>44</v>
      </c>
      <c r="C65" s="30" t="s">
        <v>136</v>
      </c>
      <c r="E65" s="5">
        <v>1</v>
      </c>
    </row>
    <row r="66" spans="1:9">
      <c r="A66" s="11">
        <v>1997</v>
      </c>
      <c r="B66" s="20">
        <v>61</v>
      </c>
      <c r="C66" s="29" t="s">
        <v>135</v>
      </c>
      <c r="G66">
        <v>1</v>
      </c>
    </row>
    <row r="67" spans="1:9">
      <c r="A67" s="11">
        <v>1998</v>
      </c>
      <c r="B67" s="20">
        <v>52</v>
      </c>
      <c r="C67" s="28" t="s">
        <v>134</v>
      </c>
      <c r="F67" s="19">
        <v>1</v>
      </c>
    </row>
    <row r="68" spans="1:9">
      <c r="A68" s="11">
        <v>1999</v>
      </c>
      <c r="B68" s="20">
        <v>35</v>
      </c>
      <c r="C68" s="27" t="s">
        <v>132</v>
      </c>
      <c r="D68">
        <v>1</v>
      </c>
    </row>
    <row r="69" spans="1:9">
      <c r="A69" s="11">
        <v>2000</v>
      </c>
      <c r="B69" s="20">
        <v>54</v>
      </c>
      <c r="C69" s="28" t="s">
        <v>134</v>
      </c>
      <c r="F69" s="19">
        <v>1</v>
      </c>
    </row>
    <row r="70" spans="1:9">
      <c r="A70" s="11">
        <v>2001</v>
      </c>
      <c r="B70" s="20">
        <v>57</v>
      </c>
      <c r="C70" s="28" t="s">
        <v>134</v>
      </c>
      <c r="F70" s="19">
        <v>1</v>
      </c>
    </row>
    <row r="71" spans="1:9">
      <c r="A71" s="11">
        <v>2002</v>
      </c>
      <c r="B71" s="21">
        <v>43</v>
      </c>
      <c r="C71" s="30" t="s">
        <v>136</v>
      </c>
      <c r="E71" s="5">
        <v>1</v>
      </c>
    </row>
    <row r="72" spans="1:9">
      <c r="A72" s="11">
        <v>2004</v>
      </c>
      <c r="B72" s="20">
        <v>58</v>
      </c>
      <c r="C72" s="28" t="s">
        <v>134</v>
      </c>
      <c r="F72" s="19">
        <v>1</v>
      </c>
    </row>
    <row r="73" spans="1:9">
      <c r="A73" s="11">
        <v>2005</v>
      </c>
      <c r="B73" s="20">
        <v>45.333333333333336</v>
      </c>
      <c r="C73" s="30" t="s">
        <v>136</v>
      </c>
      <c r="E73" s="5">
        <v>1</v>
      </c>
    </row>
    <row r="74" spans="1:9">
      <c r="A74" s="11">
        <v>2007</v>
      </c>
      <c r="B74" s="20">
        <v>55</v>
      </c>
      <c r="C74" s="28" t="s">
        <v>134</v>
      </c>
      <c r="F74" s="19">
        <v>1</v>
      </c>
    </row>
    <row r="75" spans="1:9">
      <c r="A75" s="11">
        <v>2008</v>
      </c>
      <c r="B75" s="20">
        <v>47</v>
      </c>
      <c r="C75" s="30" t="s">
        <v>136</v>
      </c>
      <c r="E75" s="5">
        <v>1</v>
      </c>
    </row>
    <row r="76" spans="1:9">
      <c r="A76" s="11">
        <v>2009</v>
      </c>
      <c r="B76" s="20">
        <v>56</v>
      </c>
      <c r="C76" s="28" t="s">
        <v>134</v>
      </c>
      <c r="F76" s="19">
        <v>1</v>
      </c>
    </row>
    <row r="77" spans="1:9">
      <c r="A77" s="11">
        <v>2010</v>
      </c>
      <c r="B77" s="20">
        <v>26</v>
      </c>
      <c r="C77" s="27" t="s">
        <v>132</v>
      </c>
      <c r="D77">
        <v>1</v>
      </c>
    </row>
    <row r="78" spans="1:9">
      <c r="A78" s="11">
        <v>2012</v>
      </c>
      <c r="B78" s="20">
        <v>51</v>
      </c>
      <c r="C78" s="28" t="s">
        <v>134</v>
      </c>
      <c r="F78" s="19">
        <v>1</v>
      </c>
    </row>
    <row r="79" spans="1:9" s="7" customFormat="1">
      <c r="A79" s="22">
        <v>2013</v>
      </c>
      <c r="B79" s="49">
        <v>77</v>
      </c>
      <c r="C79" s="7" t="s">
        <v>137</v>
      </c>
      <c r="E79" s="50"/>
      <c r="F79" s="33"/>
      <c r="H79" s="7">
        <v>1</v>
      </c>
    </row>
    <row r="80" spans="1:9" s="7" customFormat="1">
      <c r="A80" s="15">
        <v>2015</v>
      </c>
      <c r="B80" s="62">
        <v>61</v>
      </c>
      <c r="C80" s="27" t="s">
        <v>135</v>
      </c>
      <c r="D80" s="27"/>
      <c r="E80" s="63"/>
      <c r="F80" s="64"/>
      <c r="G80" s="27">
        <v>1</v>
      </c>
      <c r="H80" s="27"/>
      <c r="I80" s="27"/>
    </row>
    <row r="81" spans="1:10" s="42" customFormat="1">
      <c r="A81" s="40" t="s">
        <v>125</v>
      </c>
      <c r="B81" s="41">
        <f>AVERAGE(B3:B80)</f>
        <v>56.171581196581194</v>
      </c>
      <c r="D81" s="42">
        <f>SUM(D3:D80)</f>
        <v>8</v>
      </c>
      <c r="E81" s="42">
        <f t="shared" ref="E81:H81" si="0">SUM(E3:E80)</f>
        <v>12</v>
      </c>
      <c r="F81" s="42">
        <f t="shared" si="0"/>
        <v>26</v>
      </c>
      <c r="G81" s="42">
        <f t="shared" si="0"/>
        <v>22</v>
      </c>
      <c r="H81" s="42">
        <f t="shared" si="0"/>
        <v>9</v>
      </c>
      <c r="I81" s="42">
        <f>SUM(D81:H81)</f>
        <v>77</v>
      </c>
    </row>
    <row r="82" spans="1:10">
      <c r="A82" s="3" t="s">
        <v>139</v>
      </c>
      <c r="D82" s="43">
        <f>D81*100/I81</f>
        <v>10.38961038961039</v>
      </c>
      <c r="E82" s="43">
        <f>E81*100/I81</f>
        <v>15.584415584415584</v>
      </c>
      <c r="F82" s="43">
        <f>F81*100/I81</f>
        <v>33.766233766233768</v>
      </c>
      <c r="G82" s="43">
        <f>G81*100/I81</f>
        <v>28.571428571428573</v>
      </c>
      <c r="H82" s="43">
        <f>H81*100/I81</f>
        <v>11.688311688311689</v>
      </c>
      <c r="I82" s="43">
        <f>SUM(D82:H82)</f>
        <v>100</v>
      </c>
    </row>
    <row r="85" spans="1:10">
      <c r="G85" s="51">
        <f>SUM(F82:H82)</f>
        <v>74.025974025974023</v>
      </c>
      <c r="H85" s="54" t="s">
        <v>151</v>
      </c>
      <c r="I85" s="54"/>
      <c r="J85" s="55"/>
    </row>
  </sheetData>
  <mergeCells count="1">
    <mergeCell ref="H85:J8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workbookViewId="0">
      <pane ySplit="1" topLeftCell="A30" activePane="bottomLeft" state="frozen"/>
      <selection pane="bottomLeft" activeCell="E76" sqref="E76"/>
    </sheetView>
  </sheetViews>
  <sheetFormatPr baseColWidth="10" defaultRowHeight="12" x14ac:dyDescent="0"/>
  <cols>
    <col min="5" max="5" width="20.5" customWidth="1"/>
  </cols>
  <sheetData>
    <row r="1" spans="1:4">
      <c r="B1" s="9" t="s">
        <v>119</v>
      </c>
      <c r="C1" s="9" t="s">
        <v>118</v>
      </c>
      <c r="D1" s="9" t="s">
        <v>120</v>
      </c>
    </row>
    <row r="2" spans="1:4">
      <c r="A2" s="11">
        <v>1927</v>
      </c>
      <c r="B2" s="12">
        <v>1</v>
      </c>
      <c r="C2" s="12"/>
      <c r="D2" s="12"/>
    </row>
    <row r="3" spans="1:4">
      <c r="A3" s="11">
        <v>1928</v>
      </c>
      <c r="B3" s="12">
        <v>1</v>
      </c>
      <c r="C3" s="12"/>
      <c r="D3" s="12"/>
    </row>
    <row r="4" spans="1:4">
      <c r="A4" s="11">
        <v>1929</v>
      </c>
      <c r="B4" s="12">
        <v>1</v>
      </c>
      <c r="C4" s="12"/>
      <c r="D4" s="12"/>
    </row>
    <row r="5" spans="1:4">
      <c r="A5" s="11">
        <v>1930</v>
      </c>
      <c r="B5" s="12">
        <v>1</v>
      </c>
      <c r="C5" s="12"/>
      <c r="D5" s="12"/>
    </row>
    <row r="6" spans="1:4">
      <c r="A6" s="11">
        <v>1931</v>
      </c>
      <c r="B6" s="12">
        <v>1</v>
      </c>
      <c r="C6" s="12"/>
      <c r="D6" s="12"/>
    </row>
    <row r="7" spans="1:4">
      <c r="A7" s="11">
        <v>1932</v>
      </c>
      <c r="B7" s="12">
        <v>1</v>
      </c>
      <c r="C7" s="12"/>
      <c r="D7" s="12"/>
    </row>
    <row r="8" spans="1:4">
      <c r="A8" s="11">
        <v>1933</v>
      </c>
      <c r="B8" s="12">
        <v>1</v>
      </c>
      <c r="C8" s="12"/>
      <c r="D8" s="12"/>
    </row>
    <row r="9" spans="1:4">
      <c r="A9" s="11">
        <v>1934</v>
      </c>
      <c r="B9" s="12">
        <v>1</v>
      </c>
      <c r="C9" s="12"/>
      <c r="D9" s="12"/>
    </row>
    <row r="10" spans="1:4">
      <c r="A10" s="11">
        <v>1935</v>
      </c>
      <c r="B10" s="12">
        <v>1</v>
      </c>
      <c r="C10" s="12"/>
      <c r="D10" s="12"/>
    </row>
    <row r="11" spans="1:4">
      <c r="A11" s="11">
        <v>1936</v>
      </c>
      <c r="B11" s="12"/>
      <c r="C11" s="12">
        <v>1</v>
      </c>
      <c r="D11" s="12"/>
    </row>
    <row r="12" spans="1:4">
      <c r="A12" s="22">
        <v>1937</v>
      </c>
      <c r="B12" s="12">
        <v>1</v>
      </c>
      <c r="C12" s="12">
        <v>1</v>
      </c>
      <c r="D12" s="12"/>
    </row>
    <row r="13" spans="1:4">
      <c r="A13" s="11">
        <v>1938</v>
      </c>
      <c r="B13" s="12">
        <v>1</v>
      </c>
      <c r="C13" s="12"/>
      <c r="D13" s="12"/>
    </row>
    <row r="14" spans="1:4">
      <c r="A14" s="11">
        <v>1939</v>
      </c>
      <c r="B14" s="12">
        <v>1</v>
      </c>
      <c r="C14" s="12"/>
      <c r="D14" s="12"/>
    </row>
    <row r="15" spans="1:4">
      <c r="A15" s="11">
        <v>1940</v>
      </c>
      <c r="B15" s="12">
        <v>1</v>
      </c>
      <c r="C15" s="12"/>
      <c r="D15" s="12"/>
    </row>
    <row r="16" spans="1:4">
      <c r="A16" s="11">
        <v>1941</v>
      </c>
      <c r="B16" s="12">
        <v>1</v>
      </c>
      <c r="C16" s="12"/>
      <c r="D16" s="12"/>
    </row>
    <row r="17" spans="1:5">
      <c r="A17" s="11">
        <v>1942</v>
      </c>
      <c r="B17" s="12">
        <v>1</v>
      </c>
      <c r="C17" s="12"/>
      <c r="D17" s="12"/>
    </row>
    <row r="18" spans="1:5">
      <c r="A18" s="11">
        <v>1943</v>
      </c>
      <c r="B18" s="12">
        <v>1</v>
      </c>
      <c r="C18" s="12"/>
      <c r="D18" s="12"/>
    </row>
    <row r="19" spans="1:5">
      <c r="A19" s="11">
        <v>1944</v>
      </c>
      <c r="B19" s="12">
        <v>1</v>
      </c>
      <c r="C19" s="12"/>
      <c r="D19" s="12"/>
    </row>
    <row r="20" spans="1:5">
      <c r="A20" s="11">
        <v>1945</v>
      </c>
      <c r="B20" s="12">
        <v>1</v>
      </c>
      <c r="C20" s="12"/>
      <c r="D20" s="12"/>
    </row>
    <row r="21" spans="1:5">
      <c r="A21" s="11">
        <v>1946</v>
      </c>
      <c r="B21" s="12">
        <v>1</v>
      </c>
      <c r="C21" s="12"/>
      <c r="D21" s="12"/>
    </row>
    <row r="22" spans="1:5">
      <c r="A22" s="11">
        <v>1947</v>
      </c>
      <c r="B22" s="12">
        <v>1</v>
      </c>
      <c r="C22" s="12"/>
      <c r="D22" s="12"/>
    </row>
    <row r="23" spans="1:5">
      <c r="A23" s="11">
        <v>1948</v>
      </c>
      <c r="B23" s="12">
        <v>1</v>
      </c>
      <c r="C23" s="12"/>
      <c r="D23" s="12"/>
    </row>
    <row r="24" spans="1:5">
      <c r="A24" s="11">
        <v>1949</v>
      </c>
      <c r="B24" s="12">
        <v>1</v>
      </c>
      <c r="C24" s="12"/>
      <c r="D24" s="12"/>
    </row>
    <row r="25" spans="1:5">
      <c r="A25" s="15">
        <v>1950</v>
      </c>
      <c r="B25" s="23"/>
      <c r="C25" s="23"/>
      <c r="D25" s="23">
        <v>1</v>
      </c>
      <c r="E25" t="s">
        <v>127</v>
      </c>
    </row>
    <row r="26" spans="1:5">
      <c r="A26" s="11">
        <v>1951</v>
      </c>
      <c r="B26" s="12">
        <v>1</v>
      </c>
      <c r="C26" s="12"/>
      <c r="D26" s="12"/>
    </row>
    <row r="27" spans="1:5">
      <c r="A27" s="11">
        <v>1952</v>
      </c>
      <c r="B27" s="12"/>
      <c r="C27" s="12">
        <v>1</v>
      </c>
      <c r="D27" s="12"/>
    </row>
    <row r="28" spans="1:5">
      <c r="A28" s="11">
        <v>1953</v>
      </c>
      <c r="B28" s="12">
        <v>1</v>
      </c>
      <c r="C28" s="12"/>
      <c r="D28" s="12"/>
    </row>
    <row r="29" spans="1:5">
      <c r="A29" s="11">
        <v>1954</v>
      </c>
      <c r="B29" s="12">
        <v>1</v>
      </c>
      <c r="C29" s="12"/>
      <c r="D29" s="12"/>
    </row>
    <row r="30" spans="1:5">
      <c r="A30" s="11">
        <v>1955</v>
      </c>
      <c r="B30" s="12">
        <v>1</v>
      </c>
      <c r="C30" s="12"/>
      <c r="D30" s="12"/>
    </row>
    <row r="31" spans="1:5">
      <c r="A31" s="15">
        <v>1956</v>
      </c>
      <c r="B31" s="23"/>
      <c r="C31" s="23"/>
      <c r="D31" s="23">
        <v>1</v>
      </c>
      <c r="E31" t="s">
        <v>31</v>
      </c>
    </row>
    <row r="32" spans="1:5">
      <c r="A32" s="11">
        <v>1957</v>
      </c>
      <c r="B32" s="12">
        <v>1</v>
      </c>
      <c r="C32" s="12"/>
      <c r="D32" s="12"/>
    </row>
    <row r="33" spans="1:5">
      <c r="A33" s="11">
        <v>1958</v>
      </c>
      <c r="B33" s="12">
        <v>1</v>
      </c>
      <c r="C33" s="12"/>
      <c r="D33" s="12"/>
    </row>
    <row r="34" spans="1:5">
      <c r="A34" s="11">
        <v>1959</v>
      </c>
      <c r="B34" s="12">
        <v>1</v>
      </c>
      <c r="C34" s="12"/>
      <c r="D34" s="12"/>
    </row>
    <row r="35" spans="1:5" ht="24">
      <c r="A35" s="15">
        <v>1960</v>
      </c>
      <c r="B35" s="23"/>
      <c r="C35" s="23"/>
      <c r="D35" s="23">
        <v>1</v>
      </c>
      <c r="E35" t="s">
        <v>34</v>
      </c>
    </row>
    <row r="36" spans="1:5">
      <c r="A36" s="11">
        <v>1961</v>
      </c>
      <c r="B36" s="12">
        <v>1</v>
      </c>
      <c r="C36" s="12"/>
      <c r="D36" s="12"/>
    </row>
    <row r="37" spans="1:5">
      <c r="A37" s="11">
        <v>1962</v>
      </c>
      <c r="B37" s="12">
        <v>1</v>
      </c>
      <c r="C37" s="12"/>
      <c r="D37" s="12"/>
    </row>
    <row r="38" spans="1:5">
      <c r="A38" s="11">
        <v>1963</v>
      </c>
      <c r="B38" s="12">
        <v>1</v>
      </c>
      <c r="C38" s="12"/>
      <c r="D38" s="12"/>
    </row>
    <row r="39" spans="1:5">
      <c r="A39" s="11">
        <v>1964</v>
      </c>
      <c r="B39" s="12">
        <v>1</v>
      </c>
      <c r="C39" s="12"/>
      <c r="D39" s="12"/>
    </row>
    <row r="40" spans="1:5">
      <c r="A40" s="11">
        <v>1965</v>
      </c>
      <c r="B40" s="12">
        <v>1</v>
      </c>
      <c r="C40" s="12"/>
      <c r="D40" s="12"/>
    </row>
    <row r="41" spans="1:5">
      <c r="A41" s="15">
        <v>1966</v>
      </c>
      <c r="B41" s="23"/>
      <c r="C41" s="23"/>
      <c r="D41" s="23">
        <v>1</v>
      </c>
      <c r="E41" t="s">
        <v>128</v>
      </c>
    </row>
    <row r="42" spans="1:5">
      <c r="A42" s="11">
        <v>1967</v>
      </c>
      <c r="B42" s="12">
        <v>1</v>
      </c>
      <c r="C42" s="12"/>
      <c r="D42" s="12"/>
    </row>
    <row r="43" spans="1:5">
      <c r="A43" s="11">
        <v>1968</v>
      </c>
      <c r="B43" s="12">
        <v>3</v>
      </c>
      <c r="C43" s="12"/>
      <c r="D43" s="12"/>
    </row>
    <row r="44" spans="1:5" ht="24">
      <c r="A44" s="15">
        <v>1969</v>
      </c>
      <c r="B44" s="23"/>
      <c r="C44" s="23"/>
      <c r="D44" s="23">
        <v>1</v>
      </c>
      <c r="E44" t="s">
        <v>129</v>
      </c>
    </row>
    <row r="45" spans="1:5">
      <c r="A45" s="11">
        <v>1970</v>
      </c>
      <c r="B45" s="12">
        <v>1</v>
      </c>
      <c r="C45" s="12"/>
      <c r="D45" s="12"/>
    </row>
    <row r="46" spans="1:5">
      <c r="A46" s="11">
        <v>1971</v>
      </c>
      <c r="B46" s="12">
        <v>1</v>
      </c>
      <c r="C46" s="12"/>
      <c r="D46" s="12"/>
    </row>
    <row r="47" spans="1:5">
      <c r="A47" s="11">
        <v>1972</v>
      </c>
      <c r="B47" s="12">
        <v>2</v>
      </c>
      <c r="C47" s="12"/>
      <c r="D47" s="12"/>
    </row>
    <row r="48" spans="1:5">
      <c r="A48" s="11">
        <v>1973</v>
      </c>
      <c r="B48" s="12">
        <v>1</v>
      </c>
      <c r="C48" s="12"/>
      <c r="D48" s="12"/>
    </row>
    <row r="49" spans="1:5">
      <c r="A49" s="11">
        <v>1974</v>
      </c>
      <c r="B49" s="12">
        <v>1</v>
      </c>
      <c r="C49" s="12"/>
      <c r="D49" s="12"/>
    </row>
    <row r="50" spans="1:5">
      <c r="A50" s="15">
        <v>1975</v>
      </c>
      <c r="B50" s="23"/>
      <c r="C50" s="23"/>
      <c r="D50" s="23">
        <v>1</v>
      </c>
      <c r="E50" t="s">
        <v>126</v>
      </c>
    </row>
    <row r="51" spans="1:5">
      <c r="A51" s="11">
        <v>1976</v>
      </c>
      <c r="B51" s="12">
        <v>1</v>
      </c>
      <c r="C51" s="12"/>
      <c r="D51" s="12"/>
    </row>
    <row r="52" spans="1:5">
      <c r="A52" s="11">
        <v>1977</v>
      </c>
      <c r="B52" s="12">
        <v>1</v>
      </c>
      <c r="C52" s="12"/>
      <c r="D52" s="12"/>
    </row>
    <row r="53" spans="1:5">
      <c r="A53" s="11">
        <v>1978</v>
      </c>
      <c r="B53" s="12">
        <v>1</v>
      </c>
      <c r="C53" s="12"/>
      <c r="D53" s="12"/>
    </row>
    <row r="54" spans="1:5">
      <c r="A54" s="11">
        <v>1979</v>
      </c>
      <c r="B54" s="12">
        <v>1</v>
      </c>
      <c r="C54" s="12"/>
      <c r="D54" s="12"/>
    </row>
    <row r="55" spans="1:5">
      <c r="A55" s="11">
        <v>1980</v>
      </c>
      <c r="B55" s="12">
        <v>1</v>
      </c>
      <c r="C55" s="12"/>
      <c r="D55" s="12"/>
    </row>
    <row r="56" spans="1:5">
      <c r="A56" s="11">
        <v>1981</v>
      </c>
      <c r="B56" s="12">
        <v>1</v>
      </c>
      <c r="C56" s="12"/>
      <c r="D56" s="12"/>
    </row>
    <row r="57" spans="1:5">
      <c r="A57" s="15">
        <v>1982</v>
      </c>
      <c r="B57" s="23"/>
      <c r="C57" s="23"/>
      <c r="D57" s="23">
        <v>1</v>
      </c>
      <c r="E57" t="s">
        <v>130</v>
      </c>
    </row>
    <row r="58" spans="1:5">
      <c r="A58" s="11">
        <v>1983</v>
      </c>
      <c r="B58" s="12">
        <v>2</v>
      </c>
      <c r="C58" s="12"/>
      <c r="D58" s="12"/>
    </row>
    <row r="59" spans="1:5">
      <c r="A59" s="11">
        <v>1984</v>
      </c>
      <c r="B59" s="12">
        <v>1</v>
      </c>
      <c r="C59" s="12"/>
      <c r="D59" s="12"/>
    </row>
    <row r="60" spans="1:5">
      <c r="A60" s="11">
        <v>1985</v>
      </c>
      <c r="B60" s="12">
        <v>1</v>
      </c>
      <c r="C60" s="12"/>
      <c r="D60" s="12"/>
    </row>
    <row r="61" spans="1:5">
      <c r="A61" s="11">
        <v>1986</v>
      </c>
      <c r="B61" s="12"/>
      <c r="C61" s="12">
        <v>1</v>
      </c>
      <c r="D61" s="12"/>
    </row>
    <row r="62" spans="1:5">
      <c r="A62" s="11">
        <v>1987</v>
      </c>
      <c r="B62" s="12">
        <v>1</v>
      </c>
      <c r="C62" s="12"/>
      <c r="D62" s="12"/>
    </row>
    <row r="63" spans="1:5">
      <c r="A63" s="15">
        <v>1988</v>
      </c>
      <c r="B63" s="23"/>
      <c r="C63" s="23"/>
      <c r="D63" s="23">
        <v>1</v>
      </c>
      <c r="E63" t="s">
        <v>63</v>
      </c>
    </row>
    <row r="64" spans="1:5">
      <c r="A64" s="11">
        <v>1989</v>
      </c>
      <c r="B64" s="12">
        <v>1</v>
      </c>
      <c r="C64" s="12"/>
      <c r="D64" s="12"/>
    </row>
    <row r="65" spans="1:5">
      <c r="A65" s="11">
        <v>1990</v>
      </c>
      <c r="B65" s="12">
        <v>2</v>
      </c>
      <c r="C65" s="12"/>
      <c r="D65" s="12"/>
    </row>
    <row r="66" spans="1:5">
      <c r="A66" s="11">
        <v>1991</v>
      </c>
      <c r="B66" s="12">
        <v>1</v>
      </c>
      <c r="C66" s="12"/>
      <c r="D66" s="12"/>
    </row>
    <row r="67" spans="1:5">
      <c r="A67" s="11">
        <v>1992</v>
      </c>
      <c r="B67" s="12">
        <v>1</v>
      </c>
      <c r="C67" s="12"/>
      <c r="D67" s="12"/>
    </row>
    <row r="68" spans="1:5">
      <c r="A68" s="11">
        <v>1993</v>
      </c>
      <c r="B68" s="12">
        <v>4</v>
      </c>
      <c r="C68" s="12"/>
      <c r="D68" s="12"/>
    </row>
    <row r="69" spans="1:5">
      <c r="A69" s="11">
        <v>1994</v>
      </c>
      <c r="B69" s="12">
        <v>1</v>
      </c>
      <c r="C69" s="12"/>
      <c r="D69" s="12"/>
    </row>
    <row r="70" spans="1:5">
      <c r="A70" s="11">
        <v>1995</v>
      </c>
      <c r="B70" s="12">
        <v>1</v>
      </c>
      <c r="C70" s="12"/>
      <c r="D70" s="12"/>
    </row>
    <row r="71" spans="1:5">
      <c r="A71" s="11">
        <v>1996</v>
      </c>
      <c r="B71" s="12">
        <v>1</v>
      </c>
      <c r="C71" s="12"/>
      <c r="D71" s="12"/>
    </row>
    <row r="72" spans="1:5">
      <c r="A72" s="11">
        <v>1997</v>
      </c>
      <c r="B72" s="12">
        <v>1</v>
      </c>
      <c r="C72" s="12"/>
      <c r="D72" s="12"/>
    </row>
    <row r="73" spans="1:5">
      <c r="A73" s="11">
        <v>1998</v>
      </c>
      <c r="B73" s="12">
        <v>2</v>
      </c>
      <c r="C73" s="12"/>
      <c r="D73" s="12"/>
    </row>
    <row r="74" spans="1:5">
      <c r="A74" s="11">
        <v>1999</v>
      </c>
      <c r="B74" s="12">
        <v>1</v>
      </c>
      <c r="C74" s="12"/>
      <c r="D74" s="12"/>
    </row>
    <row r="75" spans="1:5">
      <c r="A75" s="11">
        <v>2000</v>
      </c>
      <c r="B75" s="12">
        <v>1</v>
      </c>
      <c r="C75" s="12"/>
      <c r="D75" s="12"/>
    </row>
    <row r="76" spans="1:5">
      <c r="A76" s="11">
        <v>2001</v>
      </c>
      <c r="B76" s="12">
        <v>1</v>
      </c>
      <c r="C76" s="12"/>
      <c r="D76" s="12"/>
    </row>
    <row r="77" spans="1:5">
      <c r="A77" s="11">
        <v>2002</v>
      </c>
      <c r="B77" s="12"/>
      <c r="C77" s="12">
        <v>3</v>
      </c>
      <c r="D77" s="12"/>
    </row>
    <row r="78" spans="1:5">
      <c r="A78" s="15">
        <v>2003</v>
      </c>
      <c r="B78" s="23"/>
      <c r="C78" s="23"/>
      <c r="D78" s="23">
        <v>1</v>
      </c>
      <c r="E78" t="s">
        <v>23</v>
      </c>
    </row>
    <row r="79" spans="1:5">
      <c r="A79" s="11">
        <v>2004</v>
      </c>
      <c r="B79" s="12">
        <v>1</v>
      </c>
      <c r="C79" s="12"/>
      <c r="D79" s="12"/>
    </row>
    <row r="80" spans="1:5">
      <c r="A80" s="22">
        <v>2005</v>
      </c>
      <c r="B80" s="12">
        <v>2</v>
      </c>
      <c r="C80" s="12">
        <v>1</v>
      </c>
      <c r="D80" s="12"/>
    </row>
    <row r="81" spans="1:5">
      <c r="A81" s="15">
        <v>2006</v>
      </c>
      <c r="B81" s="23"/>
      <c r="C81" s="23"/>
      <c r="D81" s="23">
        <v>1</v>
      </c>
      <c r="E81" t="s">
        <v>84</v>
      </c>
    </row>
    <row r="82" spans="1:5">
      <c r="A82" s="11">
        <v>2007</v>
      </c>
      <c r="B82" s="12">
        <v>1</v>
      </c>
      <c r="C82" s="12"/>
      <c r="D82" s="12"/>
    </row>
    <row r="83" spans="1:5">
      <c r="A83" s="11">
        <v>2008</v>
      </c>
      <c r="B83" s="12">
        <v>1</v>
      </c>
      <c r="C83" s="12"/>
      <c r="D83" s="12"/>
    </row>
    <row r="84" spans="1:5">
      <c r="A84" s="11">
        <v>2009</v>
      </c>
      <c r="B84" s="12">
        <v>1</v>
      </c>
      <c r="C84" s="12"/>
      <c r="D84" s="12"/>
    </row>
    <row r="85" spans="1:5">
      <c r="A85" s="11">
        <v>2010</v>
      </c>
      <c r="B85" s="12">
        <v>1</v>
      </c>
      <c r="C85" s="12"/>
      <c r="D85" s="12"/>
    </row>
    <row r="86" spans="1:5">
      <c r="A86" s="15">
        <v>2011</v>
      </c>
      <c r="B86" s="23"/>
      <c r="C86" s="23"/>
      <c r="D86" s="23">
        <v>1</v>
      </c>
      <c r="E86" t="s">
        <v>131</v>
      </c>
    </row>
    <row r="87" spans="1:5">
      <c r="A87" s="11">
        <v>2012</v>
      </c>
      <c r="B87" s="12">
        <v>1</v>
      </c>
      <c r="C87" s="12"/>
      <c r="D87" s="12"/>
    </row>
    <row r="88" spans="1:5">
      <c r="A88" s="44">
        <v>2013</v>
      </c>
      <c r="B88" s="45">
        <v>1</v>
      </c>
      <c r="C88" s="45"/>
      <c r="D88" s="45"/>
    </row>
    <row r="89" spans="1:5">
      <c r="A89" s="44">
        <v>2014</v>
      </c>
      <c r="B89" s="45"/>
      <c r="C89" s="45"/>
      <c r="D89" s="45">
        <v>1</v>
      </c>
      <c r="E89" t="s">
        <v>156</v>
      </c>
    </row>
    <row r="90" spans="1:5" ht="13" thickBot="1">
      <c r="A90" s="44">
        <v>2015</v>
      </c>
      <c r="B90" s="45"/>
      <c r="C90" s="45">
        <v>1</v>
      </c>
      <c r="D90" s="45"/>
    </row>
    <row r="91" spans="1:5" ht="13" thickTop="1">
      <c r="A91" s="13" t="s">
        <v>121</v>
      </c>
      <c r="B91" s="14">
        <f>SUM(B2:B90)</f>
        <v>82</v>
      </c>
      <c r="C91" s="14">
        <f>SUM(C2:C90)</f>
        <v>9</v>
      </c>
      <c r="D91" s="14">
        <f>SUM(D2:D90)</f>
        <v>12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TCD</vt:lpstr>
      <vt:lpstr>Liste complète</vt:lpstr>
      <vt:lpstr>sexe</vt:lpstr>
      <vt:lpstr>nationalité</vt:lpstr>
      <vt:lpstr>ages</vt:lpstr>
      <vt:lpstr>concepts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2013-10-01T13:15:38Z</dcterms:created>
  <dcterms:modified xsi:type="dcterms:W3CDTF">2016-01-04T16:34:23Z</dcterms:modified>
</cp:coreProperties>
</file>